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Enmiendas Banco de Datos\TDR BDCHY\"/>
    </mc:Choice>
  </mc:AlternateContent>
  <bookViews>
    <workbookView xWindow="0" yWindow="0" windowWidth="11940" windowHeight="1770" tabRatio="559" firstSheet="3" activeTab="3"/>
  </bookViews>
  <sheets>
    <sheet name="FORMULARIO 1A Funcionales" sheetId="1" r:id="rId1"/>
    <sheet name="FORMULARIO 1B No funcionales" sheetId="2" r:id="rId2"/>
    <sheet name="FORMULARIO 1C Hardware y Licenc" sheetId="4" r:id="rId3"/>
    <sheet name="FORMULARIO 1D Servicios" sheetId="6" r:id="rId4"/>
    <sheet name="FORMULARIO 2" sheetId="9" r:id="rId5"/>
    <sheet name="FORMULARIO 3" sheetId="10" r:id="rId6"/>
    <sheet name="FORMULARIO 4" sheetId="11" r:id="rId7"/>
  </sheets>
  <definedNames>
    <definedName name="_xlnm._FilterDatabase" localSheetId="0" hidden="1">'FORMULARIO 1A Funcionales'!$A$6:$I$78</definedName>
    <definedName name="_xlnm._FilterDatabase" localSheetId="1" hidden="1">'FORMULARIO 1B No funcionales'!$A$7:$I$42</definedName>
    <definedName name="ListaAreas" localSheetId="1">'FORMULARIO 1B No funcionales'!#REF!</definedName>
    <definedName name="ListaAreas" localSheetId="2">'FORMULARIO 1C Hardware y Licenc'!#REF!</definedName>
    <definedName name="ListaAreas" localSheetId="3">'FORMULARIO 1D Servicios'!#REF!</definedName>
    <definedName name="ListaAreas">'FORMULARIO 1A Funcionales'!$E$87:$G$102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D60" i="1"/>
  <c r="B61" i="1"/>
  <c r="D61" i="1" s="1"/>
  <c r="B62" i="1"/>
  <c r="D62" i="1"/>
  <c r="B63" i="1"/>
  <c r="D63" i="1" s="1"/>
  <c r="B64" i="1"/>
  <c r="D64" i="1"/>
  <c r="B65" i="1"/>
  <c r="D65" i="1" s="1"/>
  <c r="B75" i="1"/>
  <c r="D75" i="1" s="1"/>
  <c r="B74" i="1"/>
  <c r="D74" i="1" s="1"/>
  <c r="D72" i="1"/>
  <c r="B18" i="6" l="1"/>
  <c r="D18" i="6" s="1"/>
  <c r="B19" i="6"/>
  <c r="D19" i="6" s="1"/>
  <c r="B20" i="6"/>
  <c r="D20" i="6" s="1"/>
  <c r="B13" i="6"/>
  <c r="D13" i="6"/>
  <c r="B30" i="4"/>
  <c r="D30" i="4" s="1"/>
  <c r="B29" i="4"/>
  <c r="D29" i="4" s="1"/>
  <c r="B28" i="4"/>
  <c r="D28" i="4" s="1"/>
  <c r="B21" i="4" l="1"/>
  <c r="B22" i="4"/>
  <c r="D22" i="4" s="1"/>
  <c r="B23" i="4"/>
  <c r="D23" i="4" s="1"/>
  <c r="B24" i="4"/>
  <c r="D24" i="4" s="1"/>
  <c r="B25" i="4"/>
  <c r="B26" i="4"/>
  <c r="B27" i="4"/>
  <c r="D21" i="4"/>
  <c r="D25" i="4"/>
  <c r="B84" i="4" l="1"/>
  <c r="D84" i="4" s="1"/>
  <c r="B85" i="4"/>
  <c r="D85" i="4" s="1"/>
  <c r="B86" i="4"/>
  <c r="D86" i="4" s="1"/>
  <c r="B87" i="4"/>
  <c r="D87" i="4" s="1"/>
  <c r="B88" i="4"/>
  <c r="D88" i="4" s="1"/>
  <c r="B89" i="4"/>
  <c r="D89" i="4" s="1"/>
  <c r="B90" i="4"/>
  <c r="D90" i="4" s="1"/>
  <c r="B91" i="4"/>
  <c r="D91" i="4" s="1"/>
  <c r="B74" i="4"/>
  <c r="D74" i="4" s="1"/>
  <c r="B75" i="4"/>
  <c r="D75" i="4" s="1"/>
  <c r="B76" i="4"/>
  <c r="D76" i="4" s="1"/>
  <c r="B77" i="4"/>
  <c r="D77" i="4" s="1"/>
  <c r="B78" i="4"/>
  <c r="D78" i="4" s="1"/>
  <c r="B79" i="4"/>
  <c r="D79" i="4" s="1"/>
  <c r="B80" i="4"/>
  <c r="D80" i="4" s="1"/>
  <c r="B81" i="4"/>
  <c r="D81" i="4" s="1"/>
  <c r="B82" i="4"/>
  <c r="D82" i="4" s="1"/>
  <c r="B83" i="4"/>
  <c r="D83" i="4" s="1"/>
  <c r="B66" i="4"/>
  <c r="D66" i="4" s="1"/>
  <c r="B67" i="4"/>
  <c r="D67" i="4" s="1"/>
  <c r="B68" i="4"/>
  <c r="D68" i="4" s="1"/>
  <c r="B69" i="4"/>
  <c r="D69" i="4" s="1"/>
  <c r="B70" i="4"/>
  <c r="D70" i="4" s="1"/>
  <c r="B71" i="4"/>
  <c r="D71" i="4" s="1"/>
  <c r="B72" i="4"/>
  <c r="D72" i="4" s="1"/>
  <c r="B73" i="4"/>
  <c r="D73" i="4" s="1"/>
  <c r="B50" i="4"/>
  <c r="D50" i="4" s="1"/>
  <c r="B51" i="4"/>
  <c r="D51" i="4" s="1"/>
  <c r="B52" i="4"/>
  <c r="D52" i="4" s="1"/>
  <c r="B53" i="4"/>
  <c r="D53" i="4" s="1"/>
  <c r="B54" i="4"/>
  <c r="D54" i="4" s="1"/>
  <c r="B55" i="4"/>
  <c r="D55" i="4" s="1"/>
  <c r="B56" i="4"/>
  <c r="D56" i="4" s="1"/>
  <c r="B57" i="4"/>
  <c r="D57" i="4" s="1"/>
  <c r="B58" i="4"/>
  <c r="D58" i="4" s="1"/>
  <c r="B59" i="4"/>
  <c r="D59" i="4" s="1"/>
  <c r="B60" i="4"/>
  <c r="D60" i="4" s="1"/>
  <c r="B61" i="4"/>
  <c r="D61" i="4" s="1"/>
  <c r="B62" i="4"/>
  <c r="D62" i="4" s="1"/>
  <c r="B63" i="4"/>
  <c r="D63" i="4" s="1"/>
  <c r="B64" i="4"/>
  <c r="D64" i="4" s="1"/>
  <c r="B65" i="4"/>
  <c r="D65" i="4" s="1"/>
  <c r="B44" i="4"/>
  <c r="D44" i="4" s="1"/>
  <c r="B45" i="4"/>
  <c r="D45" i="4" s="1"/>
  <c r="B46" i="4"/>
  <c r="D46" i="4" s="1"/>
  <c r="B47" i="4"/>
  <c r="D47" i="4" s="1"/>
  <c r="B48" i="4"/>
  <c r="D48" i="4" s="1"/>
  <c r="B49" i="4"/>
  <c r="D49" i="4" s="1"/>
  <c r="B38" i="4"/>
  <c r="D38" i="4" s="1"/>
  <c r="B39" i="4"/>
  <c r="D39" i="4" s="1"/>
  <c r="B40" i="4"/>
  <c r="D40" i="4" s="1"/>
  <c r="B41" i="4"/>
  <c r="D41" i="4" s="1"/>
  <c r="B42" i="4"/>
  <c r="D42" i="4" s="1"/>
  <c r="B43" i="4"/>
  <c r="D43" i="4" s="1"/>
  <c r="B32" i="4"/>
  <c r="D32" i="4" s="1"/>
  <c r="B33" i="4"/>
  <c r="D33" i="4" s="1"/>
  <c r="B34" i="4"/>
  <c r="D34" i="4" s="1"/>
  <c r="B35" i="4"/>
  <c r="D35" i="4" s="1"/>
  <c r="B36" i="4"/>
  <c r="D36" i="4" s="1"/>
  <c r="B37" i="4"/>
  <c r="D37" i="4" s="1"/>
  <c r="D26" i="4"/>
  <c r="D27" i="4"/>
  <c r="B31" i="4"/>
  <c r="D31" i="4" s="1"/>
  <c r="B18" i="4"/>
  <c r="D18" i="4" s="1"/>
  <c r="B19" i="4"/>
  <c r="D19" i="4" s="1"/>
  <c r="B15" i="4"/>
  <c r="D15" i="4" s="1"/>
  <c r="B14" i="4"/>
  <c r="D14" i="4" s="1"/>
  <c r="B12" i="4"/>
  <c r="D12" i="4" s="1"/>
  <c r="B15" i="6" l="1"/>
  <c r="D15" i="6" s="1"/>
  <c r="B19" i="2" l="1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0" i="2"/>
  <c r="B11" i="2"/>
  <c r="B12" i="2"/>
  <c r="B13" i="2"/>
  <c r="D13" i="2" s="1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8" i="6" l="1"/>
  <c r="D8" i="6" s="1"/>
  <c r="B9" i="6"/>
  <c r="D9" i="6" s="1"/>
  <c r="B10" i="6"/>
  <c r="D10" i="6" s="1"/>
  <c r="G103" i="1" l="1"/>
  <c r="B11" i="4"/>
  <c r="D11" i="4" s="1"/>
  <c r="B13" i="4"/>
  <c r="D13" i="4" s="1"/>
  <c r="B16" i="4"/>
  <c r="D16" i="4" s="1"/>
  <c r="B17" i="4"/>
  <c r="D17" i="4" s="1"/>
  <c r="B20" i="4"/>
  <c r="D20" i="4" s="1"/>
  <c r="B10" i="4"/>
  <c r="D10" i="4" s="1"/>
  <c r="B9" i="4"/>
  <c r="D9" i="4" s="1"/>
  <c r="D36" i="2" l="1"/>
  <c r="D37" i="2"/>
  <c r="D39" i="2"/>
  <c r="D40" i="2"/>
  <c r="D41" i="2"/>
  <c r="D42" i="2"/>
  <c r="D34" i="2"/>
  <c r="D35" i="2"/>
  <c r="D38" i="2"/>
  <c r="D32" i="2"/>
  <c r="D11" i="2"/>
  <c r="D10" i="2"/>
  <c r="B21" i="6"/>
  <c r="D21" i="6" s="1"/>
  <c r="D25" i="2"/>
  <c r="D12" i="2" l="1"/>
  <c r="B23" i="6"/>
  <c r="D23" i="6" s="1"/>
  <c r="B12" i="6"/>
  <c r="D12" i="6" s="1"/>
  <c r="B14" i="6"/>
  <c r="D14" i="6" s="1"/>
  <c r="B16" i="6"/>
  <c r="D16" i="6" s="1"/>
  <c r="B17" i="6"/>
  <c r="D17" i="6" s="1"/>
  <c r="B22" i="6"/>
  <c r="D22" i="6" s="1"/>
  <c r="B11" i="6"/>
  <c r="D11" i="6" s="1"/>
  <c r="D26" i="2" l="1"/>
  <c r="D27" i="2"/>
  <c r="D28" i="2"/>
  <c r="D29" i="2"/>
  <c r="D30" i="2"/>
  <c r="D31" i="2"/>
  <c r="D33" i="2"/>
  <c r="D20" i="2"/>
  <c r="D21" i="2"/>
  <c r="D22" i="2"/>
  <c r="D23" i="2"/>
  <c r="G119" i="4"/>
  <c r="B8" i="4"/>
  <c r="D8" i="4" s="1"/>
  <c r="G74" i="2"/>
  <c r="D24" i="2"/>
  <c r="B9" i="2"/>
  <c r="D9" i="2" s="1"/>
  <c r="B8" i="2"/>
  <c r="D8" i="2" s="1"/>
  <c r="B77" i="1" l="1"/>
  <c r="D77" i="1" s="1"/>
  <c r="B8" i="1"/>
  <c r="D8" i="1" s="1"/>
  <c r="B7" i="1"/>
  <c r="D7" i="1" s="1"/>
  <c r="B76" i="1"/>
  <c r="D76" i="1" s="1"/>
  <c r="B73" i="1"/>
  <c r="D73" i="1" s="1"/>
  <c r="B27" i="1" l="1"/>
  <c r="D27" i="1" s="1"/>
  <c r="G128" i="1"/>
  <c r="D31" i="1"/>
  <c r="B42" i="1" l="1"/>
  <c r="D42" i="1" s="1"/>
  <c r="B41" i="1"/>
  <c r="D41" i="1" s="1"/>
  <c r="B40" i="1"/>
  <c r="D40" i="1" s="1"/>
  <c r="B33" i="1"/>
  <c r="D33" i="1" s="1"/>
  <c r="B57" i="1" l="1"/>
  <c r="D57" i="1" s="1"/>
  <c r="B56" i="1"/>
  <c r="D56" i="1" s="1"/>
  <c r="B55" i="1"/>
  <c r="D55" i="1" s="1"/>
  <c r="B54" i="1"/>
  <c r="D54" i="1" s="1"/>
  <c r="B53" i="1"/>
  <c r="D53" i="1" s="1"/>
  <c r="B52" i="1"/>
  <c r="D52" i="1" s="1"/>
  <c r="B23" i="1"/>
  <c r="D23" i="1" s="1"/>
  <c r="B24" i="1"/>
  <c r="D24" i="1" s="1"/>
  <c r="B25" i="1"/>
  <c r="D25" i="1" s="1"/>
  <c r="B26" i="1"/>
  <c r="D26" i="1" s="1"/>
  <c r="B28" i="1"/>
  <c r="D28" i="1" s="1"/>
  <c r="B29" i="1"/>
  <c r="D29" i="1" s="1"/>
  <c r="B22" i="1"/>
  <c r="D22" i="1" s="1"/>
  <c r="B37" i="1" l="1"/>
  <c r="D37" i="1" s="1"/>
  <c r="B72" i="1" l="1"/>
  <c r="B30" i="1" l="1"/>
  <c r="D30" i="1" s="1"/>
  <c r="B68" i="1" l="1"/>
  <c r="D68" i="1" s="1"/>
  <c r="B67" i="1"/>
  <c r="D67" i="1" s="1"/>
  <c r="B59" i="1"/>
  <c r="D59" i="1" s="1"/>
  <c r="B11" i="1"/>
  <c r="D11" i="1" s="1"/>
  <c r="B12" i="1"/>
  <c r="D12" i="1" s="1"/>
  <c r="B70" i="1"/>
  <c r="D70" i="1" s="1"/>
  <c r="B71" i="1"/>
  <c r="D71" i="1" s="1"/>
  <c r="B44" i="1"/>
  <c r="D44" i="1" s="1"/>
  <c r="B45" i="1"/>
  <c r="D45" i="1" s="1"/>
  <c r="B46" i="1"/>
  <c r="D46" i="1" s="1"/>
  <c r="B47" i="1"/>
  <c r="D47" i="1" s="1"/>
  <c r="B48" i="1"/>
  <c r="D48" i="1" s="1"/>
  <c r="B49" i="1"/>
  <c r="D49" i="1" s="1"/>
  <c r="B50" i="1"/>
  <c r="D50" i="1" s="1"/>
  <c r="B21" i="1"/>
  <c r="D21" i="1" s="1"/>
  <c r="B43" i="1"/>
  <c r="D43" i="1" s="1"/>
  <c r="B19" i="1"/>
  <c r="D19" i="1" s="1"/>
  <c r="B18" i="1"/>
  <c r="D18" i="1" s="1"/>
  <c r="B39" i="1" l="1"/>
  <c r="D39" i="1" s="1"/>
  <c r="B66" i="1"/>
  <c r="D66" i="1" s="1"/>
  <c r="B69" i="1"/>
  <c r="D69" i="1" s="1"/>
  <c r="B34" i="1"/>
  <c r="D34" i="1" s="1"/>
  <c r="B35" i="1"/>
  <c r="D35" i="1" s="1"/>
  <c r="B51" i="1"/>
  <c r="D51" i="1" s="1"/>
  <c r="B36" i="1"/>
  <c r="D36" i="1" s="1"/>
  <c r="B38" i="1"/>
  <c r="D38" i="1" s="1"/>
  <c r="B58" i="1"/>
  <c r="D58" i="1" s="1"/>
  <c r="B17" i="1"/>
  <c r="D17" i="1" s="1"/>
  <c r="B9" i="1"/>
  <c r="D9" i="1" s="1"/>
  <c r="B10" i="1"/>
  <c r="D10" i="1" s="1"/>
  <c r="B13" i="1"/>
  <c r="D13" i="1" s="1"/>
  <c r="B14" i="1"/>
  <c r="D14" i="1" s="1"/>
  <c r="B15" i="1" l="1"/>
  <c r="D15" i="1" s="1"/>
  <c r="B16" i="1"/>
  <c r="D16" i="1" s="1"/>
  <c r="B20" i="1"/>
  <c r="D20" i="1" s="1"/>
  <c r="B78" i="1" l="1"/>
  <c r="D78" i="1" s="1"/>
  <c r="B32" i="1"/>
  <c r="D32" i="1" s="1"/>
</calcChain>
</file>

<file path=xl/sharedStrings.xml><?xml version="1.0" encoding="utf-8"?>
<sst xmlns="http://schemas.openxmlformats.org/spreadsheetml/2006/main" count="906" uniqueCount="308">
  <si>
    <t>Area</t>
  </si>
  <si>
    <t>Correlativo</t>
  </si>
  <si>
    <t>Código</t>
  </si>
  <si>
    <t>Nombre del requerimiento</t>
  </si>
  <si>
    <t>WB</t>
  </si>
  <si>
    <t>ET</t>
  </si>
  <si>
    <t>VT</t>
  </si>
  <si>
    <t>IN</t>
  </si>
  <si>
    <t>QA</t>
  </si>
  <si>
    <t>CG</t>
  </si>
  <si>
    <t>RC</t>
  </si>
  <si>
    <t>RP</t>
  </si>
  <si>
    <t>3D</t>
  </si>
  <si>
    <t>AD</t>
  </si>
  <si>
    <t>CP</t>
  </si>
  <si>
    <t>AU</t>
  </si>
  <si>
    <t>IR</t>
  </si>
  <si>
    <t>Sigla</t>
  </si>
  <si>
    <t xml:space="preserve">Visualización  y Análisis  3D </t>
  </si>
  <si>
    <t>Administración de datos</t>
  </si>
  <si>
    <t>Auditoria de datos</t>
  </si>
  <si>
    <t>Carga de datos</t>
  </si>
  <si>
    <t>Capacitación</t>
  </si>
  <si>
    <t>Entrega de información</t>
  </si>
  <si>
    <t>Infraestructura de HW  y SW</t>
  </si>
  <si>
    <t>Control de calidad de datos</t>
  </si>
  <si>
    <t>Recepción de información</t>
  </si>
  <si>
    <t>Reportes</t>
  </si>
  <si>
    <t>Venta de información</t>
  </si>
  <si>
    <t>Aplicación web de consulta de información</t>
  </si>
  <si>
    <t>Peso</t>
  </si>
  <si>
    <t>Migración</t>
  </si>
  <si>
    <t>MI</t>
  </si>
  <si>
    <t>Monitoreo</t>
  </si>
  <si>
    <t>MO</t>
  </si>
  <si>
    <t>Requerimientos funcionales</t>
  </si>
  <si>
    <t>Carga de datos distintos formatos</t>
  </si>
  <si>
    <t>Carga de datos programados</t>
  </si>
  <si>
    <t>Exportación de datos de pozos</t>
  </si>
  <si>
    <t>Control de calidad manual</t>
  </si>
  <si>
    <t>Visualización de parámetros de encabezados sísmicos</t>
  </si>
  <si>
    <t>Almacenar formato original</t>
  </si>
  <si>
    <t>Cambio de estructura de encabezados sísmicos al exportar</t>
  </si>
  <si>
    <t>Crear catálogo de pozos</t>
  </si>
  <si>
    <t>Definir criterio de selección</t>
  </si>
  <si>
    <t>Administrar Registro de Pozos</t>
  </si>
  <si>
    <t>Administracion de datos de interpretación</t>
  </si>
  <si>
    <t>Visualización GIS</t>
  </si>
  <si>
    <t>Administrar documentos asociados</t>
  </si>
  <si>
    <t>Crear plantillas de visualización de pozos</t>
  </si>
  <si>
    <t>Conversión de datos de pozos</t>
  </si>
  <si>
    <t>Exportación utilizando plantillas predefinidas</t>
  </si>
  <si>
    <t>Capacidad de decimar los datos sísmicos para i-lines y x-lines</t>
  </si>
  <si>
    <t>Asignar precio a información</t>
  </si>
  <si>
    <t xml:space="preserve">Venta de información </t>
  </si>
  <si>
    <t>Sistema de descarga en línea</t>
  </si>
  <si>
    <t>Búsqueda de información mediante palabras claves</t>
  </si>
  <si>
    <t>Búsqueda de información mediante marcadores  geográficos</t>
  </si>
  <si>
    <t>Exportación de datos</t>
  </si>
  <si>
    <t>EX</t>
  </si>
  <si>
    <t>Carga de datos modo lote</t>
  </si>
  <si>
    <t>Administración de paquetes de datos</t>
  </si>
  <si>
    <t>Visualización de registros de pozos mediante plantillas</t>
  </si>
  <si>
    <t>Búsqueda espacial</t>
  </si>
  <si>
    <t>Interfaz gráfica</t>
  </si>
  <si>
    <t>IG</t>
  </si>
  <si>
    <t>Salas de visualización</t>
  </si>
  <si>
    <t>SA</t>
  </si>
  <si>
    <t>No funcionales (otros)</t>
  </si>
  <si>
    <t>Opcional</t>
  </si>
  <si>
    <t>Visualizador de archivos/explorador para usuarios administradores</t>
  </si>
  <si>
    <t>Acercamiento a diferentes tipos de datos</t>
  </si>
  <si>
    <t>Seguridad</t>
  </si>
  <si>
    <t>SE</t>
  </si>
  <si>
    <t>Licenciamiento</t>
  </si>
  <si>
    <t>LI</t>
  </si>
  <si>
    <t>Acceso al sistema en base a roles</t>
  </si>
  <si>
    <t>Respuesta del sistema</t>
  </si>
  <si>
    <t>Escalabilidad de la base de datos</t>
  </si>
  <si>
    <t>Extensibilidad de la base de datos</t>
  </si>
  <si>
    <t>Acceso abierto a la base de datos</t>
  </si>
  <si>
    <t>Visualización de registros de pozo vía Web</t>
  </si>
  <si>
    <t>Solución integrada</t>
  </si>
  <si>
    <t>Adaptabilidad/extensibilidad de los módulos de carga de datos y control de calidad mediante desarrollo</t>
  </si>
  <si>
    <t>Adaptabilidad/extensibilidad de los módulos de carga de datos y control de calidad mediante configuración</t>
  </si>
  <si>
    <t>Integración</t>
  </si>
  <si>
    <t>Integración con Integración Catastro Petrolero</t>
  </si>
  <si>
    <t>Administración de Flujos de trabajo</t>
  </si>
  <si>
    <t>Utilización de Flujos de trabajo</t>
  </si>
  <si>
    <t>Control de calidad automático</t>
  </si>
  <si>
    <t>Exportar formato original</t>
  </si>
  <si>
    <t>Soporte</t>
  </si>
  <si>
    <t>SP</t>
  </si>
  <si>
    <t>Visualización GIS web</t>
  </si>
  <si>
    <t>Búsqueda de información mediante mapas web</t>
  </si>
  <si>
    <t>Búsqueda de información mediante palabras claves en la web</t>
  </si>
  <si>
    <t>Búsqueda de información mediante marcadores  geográficos en la web</t>
  </si>
  <si>
    <t>Visualización de parámetros de encabezados sísmicos en la web</t>
  </si>
  <si>
    <t>Opciones adicionales GIS web</t>
  </si>
  <si>
    <t>Categorias Funcionales</t>
  </si>
  <si>
    <t>Categorias No Funcionales</t>
  </si>
  <si>
    <t>Clasificación
(Obligatorio / Opcional)</t>
  </si>
  <si>
    <t>Obligatorio</t>
  </si>
  <si>
    <t>Requerimientos no funcionales</t>
  </si>
  <si>
    <t>Creación de marcadores  geográficos en la web</t>
  </si>
  <si>
    <t>Permisos a la información por área de concesión</t>
  </si>
  <si>
    <t>Soportar cliente sistema Operativo clientes Windows</t>
  </si>
  <si>
    <t>Soporte de Sistema Operativo Servidor</t>
  </si>
  <si>
    <t>Soporte base de datos Oracle</t>
  </si>
  <si>
    <t>Soporte de Navegador Web</t>
  </si>
  <si>
    <t>Soporte Software de virtualización</t>
  </si>
  <si>
    <t>Idioma del software aplicación web</t>
  </si>
  <si>
    <t>Idioma del software en aplicaciones cliente</t>
  </si>
  <si>
    <t>Soporte de software GIS</t>
  </si>
  <si>
    <t>Soporte de Base de datos Geográfica</t>
  </si>
  <si>
    <t>OT</t>
  </si>
  <si>
    <t>Creación de reglas para control de calidad automático</t>
  </si>
  <si>
    <t>Habilitación de reglas predefinidas para control de calidad automático</t>
  </si>
  <si>
    <t>Edición de curvas y encabezados de pozos</t>
  </si>
  <si>
    <t>Requerimientos de hardware y licenciamiento de software</t>
  </si>
  <si>
    <t>Base de datos</t>
  </si>
  <si>
    <t>BD</t>
  </si>
  <si>
    <t>Soporte a aplicaciones de terceros</t>
  </si>
  <si>
    <t>Requerimientos de servicios</t>
  </si>
  <si>
    <t>Categorias</t>
  </si>
  <si>
    <t>Normatividad</t>
  </si>
  <si>
    <t>Servicio de Datos</t>
  </si>
  <si>
    <t>SD</t>
  </si>
  <si>
    <t>Preparación</t>
  </si>
  <si>
    <t>Control de calidad especializado</t>
  </si>
  <si>
    <t>Personalización</t>
  </si>
  <si>
    <t>PE</t>
  </si>
  <si>
    <t>Desarrollo</t>
  </si>
  <si>
    <t>Personalización de interfaz</t>
  </si>
  <si>
    <t>Visualización de datos 2D para usuarios de consulta vía Web</t>
  </si>
  <si>
    <t>Respuesta del sistema mínima</t>
  </si>
  <si>
    <t>Permitir Sistemas de coordenadas y proyecciones “on-the-fly”</t>
  </si>
  <si>
    <t>Compatibilidad/cumplimiento de estándares de  base de datos</t>
  </si>
  <si>
    <t>Guardar información espacial en ESRI ArcSDE</t>
  </si>
  <si>
    <t>Carga de datos usando interfaz web</t>
  </si>
  <si>
    <t>Consideración de licenciamiento de software existente para YPFB</t>
  </si>
  <si>
    <t xml:space="preserve">Lectores de cintas modernas </t>
  </si>
  <si>
    <t>Storage</t>
  </si>
  <si>
    <t>Servidores</t>
  </si>
  <si>
    <t>DRP (Disaster Recovery Plan)</t>
  </si>
  <si>
    <t xml:space="preserve">Ambiente de pruebas y pre-producción </t>
  </si>
  <si>
    <t>Auditoría de datos</t>
  </si>
  <si>
    <t>Integración con otras aplicaciones</t>
  </si>
  <si>
    <t>Servicio de Integración</t>
  </si>
  <si>
    <t>Estado del Requerimiento
(Incluye/A Desarrollar/No Disponible)</t>
  </si>
  <si>
    <t>Página en la propuesta que respalde la respuesta (caso incluye)</t>
  </si>
  <si>
    <t>Tiempo estimado de desarrollo (caso a desarrollar)</t>
  </si>
  <si>
    <t>Clasificación</t>
  </si>
  <si>
    <t>Página en la propuesta que respalde la respuesta</t>
  </si>
  <si>
    <t>Entrega de la información en sitio (medio  físico digital)</t>
  </si>
  <si>
    <t>Carga de datos de información geofísica</t>
  </si>
  <si>
    <t>Cargar datos de registros de Pozo</t>
  </si>
  <si>
    <t>Búsqueda de información mediante  estructura tipo árbol en la web</t>
  </si>
  <si>
    <t>Exportación de registros eléctricos de pozo</t>
  </si>
  <si>
    <t>Exportación programada</t>
  </si>
  <si>
    <t>Selección de datos de geociencias</t>
  </si>
  <si>
    <t>Administrar Información Geofísica</t>
  </si>
  <si>
    <t>Editar los registros de Sísmica</t>
  </si>
  <si>
    <t>Administración de datos de gravimetría, magnetometría, magnetotelúrica y otros métodos potenciales.</t>
  </si>
  <si>
    <t>Búsqueda de información a través de navegación geoespacial</t>
  </si>
  <si>
    <t>Búsqueda de información mediante  estructura tipo árbol</t>
  </si>
  <si>
    <t>Capacidad de recortar espacialmente datos sísmicos para exportar</t>
  </si>
  <si>
    <t>Capacidad de cortar datos en Z-Range/recorte de amplitud</t>
  </si>
  <si>
    <t>Capacidad de almacenar tipos de datos de interpretación</t>
  </si>
  <si>
    <t>Capacidad de almacenar instantáneas de datos</t>
  </si>
  <si>
    <t xml:space="preserve">Análisis estadístico </t>
  </si>
  <si>
    <t>Capacidad de crear reportes de datos y gráficos</t>
  </si>
  <si>
    <t>Capacidad de filtrar datos para generar reportes y gráficos</t>
  </si>
  <si>
    <t>Venta de paquetes de información</t>
  </si>
  <si>
    <t>Integración de datos para visualización unificada</t>
  </si>
  <si>
    <t>Capacidad de visualizar en 3D los datos de las interpretaciones finales de sísmica con paquetes existentes de YPFB</t>
  </si>
  <si>
    <t>Capacidad de visualizar en 3D los datos de pozo con paquetes existentes en YPFB</t>
  </si>
  <si>
    <t>Respaldo</t>
  </si>
  <si>
    <t>RS</t>
  </si>
  <si>
    <t>Respaldo Integral de la Solución</t>
  </si>
  <si>
    <t>Sistema de Respaldo</t>
  </si>
  <si>
    <t>Agentes de Respaldo</t>
  </si>
  <si>
    <t>Servidor de Respaldo</t>
  </si>
  <si>
    <t>Librería de respaldo</t>
  </si>
  <si>
    <t>Política de respaldo</t>
  </si>
  <si>
    <t>Cintoteca</t>
  </si>
  <si>
    <t>CI</t>
  </si>
  <si>
    <t>Estándar lineamientos modelo de datos PPDM</t>
  </si>
  <si>
    <t>Soporte Sistemas Internacional de medición</t>
  </si>
  <si>
    <t>Compatibilidad/cumplimiento estándares unidad de medida SPE</t>
  </si>
  <si>
    <t>Banco de Datos Corporativo Hidrocarburífero de YPFB</t>
  </si>
  <si>
    <t>FORMULARIO DE APOYO-2</t>
  </si>
  <si>
    <t>Estructura de Información para la conformación del BDCHY</t>
  </si>
  <si>
    <t>Preservación</t>
  </si>
  <si>
    <t>Distribución y Visualización</t>
  </si>
  <si>
    <t>Diagrama de Contexto de la Solución</t>
  </si>
  <si>
    <t>FORMULARIO DE APOYO-4</t>
  </si>
  <si>
    <t>Fase A</t>
  </si>
  <si>
    <t>Fase B</t>
  </si>
  <si>
    <t>Fase C</t>
  </si>
  <si>
    <t>Fases del proyecto</t>
  </si>
  <si>
    <t>Actividad objeto de contratación</t>
  </si>
  <si>
    <t>Programación pagos 2016 (%)</t>
  </si>
  <si>
    <t>Programación pagos 2017 (%)</t>
  </si>
  <si>
    <t>Programación pagos 2018 (%)</t>
  </si>
  <si>
    <t>Presupuesto Total (Bs.)</t>
  </si>
  <si>
    <t>Software propietario y de terceros</t>
  </si>
  <si>
    <t>Normativa</t>
  </si>
  <si>
    <t>TOTAL</t>
  </si>
  <si>
    <t xml:space="preserve">Metadato </t>
  </si>
  <si>
    <t>Flujos de Trabajo y Administración del BDCHY</t>
  </si>
  <si>
    <t>Impresora Multifuncional Secundario</t>
  </si>
  <si>
    <t>Iluminación Ambiental</t>
  </si>
  <si>
    <t>Sistema de Sonido Profesional</t>
  </si>
  <si>
    <t>Sistema de Microfonía Profesional</t>
  </si>
  <si>
    <t>Parlantes y Difusión de Sonido Profesional</t>
  </si>
  <si>
    <t>Mezcladora de Audio de 16 Canales</t>
  </si>
  <si>
    <t>Entradas de Audio de la Mezcladora</t>
  </si>
  <si>
    <t>Mueble p/ Sistema de Sonido</t>
  </si>
  <si>
    <t>Energía</t>
  </si>
  <si>
    <t>Planos</t>
  </si>
  <si>
    <t>Red</t>
  </si>
  <si>
    <t>Plano de red</t>
  </si>
  <si>
    <t>Pantallas</t>
  </si>
  <si>
    <t>Matriz de Video de 16 Canales</t>
  </si>
  <si>
    <t>Matriz de Video de 16 Canales Soporte de Entradas</t>
  </si>
  <si>
    <t>Mueble p/ Sistema de Video</t>
  </si>
  <si>
    <t>Capacidad Interconexión con Videoconferencia por internet.</t>
  </si>
  <si>
    <t>Mueble p/ Sistema de Videoconferencia</t>
  </si>
  <si>
    <t>Datos deben ser mostrados en el otro extremo.</t>
  </si>
  <si>
    <t>Interno tipo Araña</t>
  </si>
  <si>
    <t>Automatización Luces.</t>
  </si>
  <si>
    <t>Automatización Clima</t>
  </si>
  <si>
    <t>Automatización Cortinas</t>
  </si>
  <si>
    <t>Automatización Sonido</t>
  </si>
  <si>
    <t>Pantalla Táctil p/ Control Centralizado</t>
  </si>
  <si>
    <t>Punto de Control y Conexiones Centralizado</t>
  </si>
  <si>
    <t>Mobiliario</t>
  </si>
  <si>
    <t>Adecuación de Cableado Eléctrico y Red</t>
  </si>
  <si>
    <t>Garantía</t>
  </si>
  <si>
    <t>Mezcladora de Audio de 8 Canales</t>
  </si>
  <si>
    <t>Red Sala Audiovisual</t>
  </si>
  <si>
    <t>Pantallas VideWall</t>
  </si>
  <si>
    <t>Matriz de Video de 8 Canales</t>
  </si>
  <si>
    <t>Matriz de Video de 8 Canales Soporte de Entradas</t>
  </si>
  <si>
    <t>Interno Tipo Araña Sala Audiovisual</t>
  </si>
  <si>
    <t>Automatización Luces</t>
  </si>
  <si>
    <t>Energía Sala Audiovisual</t>
  </si>
  <si>
    <t>Automatización Video</t>
  </si>
  <si>
    <t>Mobiliario Sala Audiovisual</t>
  </si>
  <si>
    <t>Adecuación de Obras civiles Sala Audiovisual</t>
  </si>
  <si>
    <t>Capacitación Sala Audiovisual</t>
  </si>
  <si>
    <t>Garantía Sala AudioVisual</t>
  </si>
  <si>
    <t>Soporte Técnico Sala Secundaria</t>
  </si>
  <si>
    <t>Appliance</t>
  </si>
  <si>
    <t xml:space="preserve">Switches LAN de Acceso </t>
  </si>
  <si>
    <t xml:space="preserve">Switches LAN de Servidores </t>
  </si>
  <si>
    <t>Switch SAN</t>
  </si>
  <si>
    <t xml:space="preserve">Computadoras para el equipo consultor </t>
  </si>
  <si>
    <t xml:space="preserve">Thin client </t>
  </si>
  <si>
    <t xml:space="preserve">Estaciones de Trabajo </t>
  </si>
  <si>
    <t xml:space="preserve">Estaciones de Trabajo Rackeables </t>
  </si>
  <si>
    <t>Insumos y repuestos de impresoras</t>
  </si>
  <si>
    <t>Requerimientos Generales del Trabajo</t>
  </si>
  <si>
    <t>FASE A</t>
  </si>
  <si>
    <t>Planificación</t>
  </si>
  <si>
    <t>Equipamiento inicial</t>
  </si>
  <si>
    <t>FASE B</t>
  </si>
  <si>
    <t>Integración y personalización de sistemas</t>
  </si>
  <si>
    <t>Migración de datos YPFB Corporación</t>
  </si>
  <si>
    <t>Captura de datos faltantes a nivel nacional</t>
  </si>
  <si>
    <t>FASE C</t>
  </si>
  <si>
    <t xml:space="preserve">Capacitación </t>
  </si>
  <si>
    <t>Implementación de equipamiento de dos salas de visualización</t>
  </si>
  <si>
    <t>Número de página en la propuesta que respalde la respuesta (caso incluye)</t>
  </si>
  <si>
    <t>Nota: El proponente deberá entregar el formulario y los documentos de respaldo en formato editable</t>
  </si>
  <si>
    <t>Nota: El proponente deberá entregar el formulario y los documentos de respaldo en formato físico y digital editable</t>
  </si>
  <si>
    <t>Número de página en la propuesta que respalde la respuesta</t>
  </si>
  <si>
    <t>Página en la propuesta de la metodología a emplear</t>
  </si>
  <si>
    <t>FORMULARIO DE APOYO-3</t>
  </si>
  <si>
    <t xml:space="preserve">Página en la propuesta del Plan de Trabajo </t>
  </si>
  <si>
    <t>Anticipo (Hasta el 20% del monto total ofertado)</t>
  </si>
  <si>
    <t>FORMULARIO DE APOYO-1D</t>
  </si>
  <si>
    <t>FORMULARIO DE APOYO-1A</t>
  </si>
  <si>
    <t>FORMULARIO DE APOYO-1B</t>
  </si>
  <si>
    <t>FORMULARIO DE APOYO-1C</t>
  </si>
  <si>
    <t>Virtual Tape Library Backup</t>
  </si>
  <si>
    <t>Librería de Cintas</t>
  </si>
  <si>
    <t xml:space="preserve">Software de Backup </t>
  </si>
  <si>
    <t>Soporte Técnico Sala Principal</t>
  </si>
  <si>
    <t>Integración de flujos de procedimientos con Catastro Hidrocarburífero</t>
  </si>
  <si>
    <t>Depuración de datos del sistema Ecofile</t>
  </si>
  <si>
    <t>Soporte integral</t>
  </si>
  <si>
    <t>Medios y Horarios de Soporte</t>
  </si>
  <si>
    <t>Idiomas para el soporte</t>
  </si>
  <si>
    <t>Administración de la solución</t>
  </si>
  <si>
    <t>Integración con aplicación de interpretación Petrel</t>
  </si>
  <si>
    <t>Integración con aplicación de interpretación DecisionSpace</t>
  </si>
  <si>
    <t>Integración con aplicación de interpretación SKUA</t>
  </si>
  <si>
    <t>Edición de información de interpretración en base de datos relacional</t>
  </si>
  <si>
    <t>Transformación y proyección de datos espaciales al momento de cargar</t>
  </si>
  <si>
    <t>Provisión de Fibra</t>
  </si>
  <si>
    <t>Capacidad para fusionar los trazas (rastreos) y navegación sísmicos.</t>
  </si>
  <si>
    <t>Licenciamiento de uso de software</t>
  </si>
  <si>
    <t>Enclosure</t>
  </si>
  <si>
    <t>Impresora Multifuncional Primaria</t>
  </si>
  <si>
    <t>Equipo de Videoconferencia compatible con la central telefónica existente en YPFB Corporación</t>
  </si>
  <si>
    <t>Videoconferencia Compatible con la central telefónica existente en YPFB Corporación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</si>
</sst>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/>
    <xf numFmtId="0" fontId="0" fillId="0" borderId="2" xfId="0" applyFill="1" applyBorder="1"/>
    <xf numFmtId="0" fontId="0" fillId="3" borderId="1" xfId="0" applyFill="1" applyBorder="1"/>
    <xf numFmtId="164" fontId="0" fillId="0" borderId="1" xfId="0" applyNumberForma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3" xfId="0" applyBorder="1"/>
    <xf numFmtId="164" fontId="0" fillId="0" borderId="3" xfId="0" applyNumberFormat="1" applyBorder="1"/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3" xfId="0" applyFill="1" applyBorder="1"/>
    <xf numFmtId="0" fontId="0" fillId="0" borderId="3" xfId="0" applyFont="1" applyBorder="1"/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 wrapText="1"/>
    </xf>
    <xf numFmtId="0" fontId="0" fillId="0" borderId="17" xfId="0" applyBorder="1"/>
    <xf numFmtId="164" fontId="0" fillId="0" borderId="17" xfId="0" applyNumberFormat="1" applyBorder="1"/>
    <xf numFmtId="0" fontId="0" fillId="0" borderId="18" xfId="0" applyBorder="1"/>
    <xf numFmtId="0" fontId="0" fillId="0" borderId="3" xfId="0" applyBorder="1" applyAlignment="1">
      <alignment horizontal="justify" vertical="center" wrapText="1"/>
    </xf>
    <xf numFmtId="0" fontId="0" fillId="0" borderId="19" xfId="0" applyBorder="1"/>
    <xf numFmtId="0" fontId="6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" fillId="3" borderId="2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0" fillId="0" borderId="3" xfId="0" applyNumberFormat="1" applyFill="1" applyBorder="1"/>
    <xf numFmtId="0" fontId="0" fillId="0" borderId="6" xfId="0" applyFill="1" applyBorder="1"/>
    <xf numFmtId="0" fontId="0" fillId="0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28576</xdr:rowOff>
    </xdr:from>
    <xdr:to>
      <xdr:col>0</xdr:col>
      <xdr:colOff>1095375</xdr:colOff>
      <xdr:row>3</xdr:row>
      <xdr:rowOff>119238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8576"/>
          <a:ext cx="695325" cy="471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28576</xdr:rowOff>
    </xdr:from>
    <xdr:to>
      <xdr:col>0</xdr:col>
      <xdr:colOff>1095375</xdr:colOff>
      <xdr:row>3</xdr:row>
      <xdr:rowOff>119238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19076"/>
          <a:ext cx="695325" cy="4716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28576</xdr:rowOff>
    </xdr:from>
    <xdr:to>
      <xdr:col>0</xdr:col>
      <xdr:colOff>1095375</xdr:colOff>
      <xdr:row>3</xdr:row>
      <xdr:rowOff>119238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19076"/>
          <a:ext cx="695325" cy="4716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28576</xdr:rowOff>
    </xdr:from>
    <xdr:to>
      <xdr:col>0</xdr:col>
      <xdr:colOff>1095375</xdr:colOff>
      <xdr:row>3</xdr:row>
      <xdr:rowOff>119238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19076"/>
          <a:ext cx="695325" cy="471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76200</xdr:rowOff>
    </xdr:from>
    <xdr:to>
      <xdr:col>0</xdr:col>
      <xdr:colOff>1152525</xdr:colOff>
      <xdr:row>1</xdr:row>
      <xdr:rowOff>542925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66700"/>
          <a:ext cx="695325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76200</xdr:rowOff>
    </xdr:from>
    <xdr:to>
      <xdr:col>0</xdr:col>
      <xdr:colOff>1143000</xdr:colOff>
      <xdr:row>1</xdr:row>
      <xdr:rowOff>542925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66700"/>
          <a:ext cx="695325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57150</xdr:rowOff>
    </xdr:from>
    <xdr:to>
      <xdr:col>0</xdr:col>
      <xdr:colOff>1038225</xdr:colOff>
      <xdr:row>1</xdr:row>
      <xdr:rowOff>523875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47650"/>
          <a:ext cx="6953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zoomScale="145" zoomScaleNormal="145" workbookViewId="0">
      <selection activeCell="E77" sqref="E77"/>
    </sheetView>
  </sheetViews>
  <sheetFormatPr baseColWidth="10" defaultColWidth="9.140625" defaultRowHeight="15" x14ac:dyDescent="0.25"/>
  <cols>
    <col min="1" max="1" width="39.140625" customWidth="1"/>
    <col min="2" max="2" width="5.5703125" customWidth="1"/>
    <col min="3" max="3" width="6.140625" style="15" customWidth="1"/>
    <col min="4" max="4" width="9.5703125" bestFit="1" customWidth="1"/>
    <col min="5" max="5" width="103.7109375" bestFit="1" customWidth="1"/>
    <col min="6" max="6" width="22.7109375" customWidth="1"/>
    <col min="7" max="7" width="26.5703125" customWidth="1"/>
    <col min="8" max="8" width="23.7109375" customWidth="1"/>
    <col min="9" max="9" width="17.7109375" customWidth="1"/>
  </cols>
  <sheetData>
    <row r="1" spans="1:9" x14ac:dyDescent="0.25">
      <c r="A1" t="s">
        <v>283</v>
      </c>
    </row>
    <row r="2" spans="1:9" x14ac:dyDescent="0.25">
      <c r="A2" s="54"/>
      <c r="B2" s="54"/>
      <c r="C2" s="54"/>
      <c r="D2" s="55" t="s">
        <v>190</v>
      </c>
      <c r="E2" s="55"/>
      <c r="F2" s="55"/>
      <c r="G2" s="55"/>
      <c r="H2" s="55"/>
      <c r="I2" s="55"/>
    </row>
    <row r="3" spans="1:9" x14ac:dyDescent="0.25">
      <c r="A3" s="54"/>
      <c r="B3" s="54"/>
      <c r="C3" s="54"/>
      <c r="D3" s="55"/>
      <c r="E3" s="55"/>
      <c r="F3" s="55"/>
      <c r="G3" s="55"/>
      <c r="H3" s="55"/>
      <c r="I3" s="55"/>
    </row>
    <row r="4" spans="1:9" x14ac:dyDescent="0.25">
      <c r="A4" s="54"/>
      <c r="B4" s="54"/>
      <c r="C4" s="54"/>
      <c r="D4" s="55"/>
      <c r="E4" s="55"/>
      <c r="F4" s="55"/>
      <c r="G4" s="55"/>
      <c r="H4" s="55"/>
      <c r="I4" s="55"/>
    </row>
    <row r="5" spans="1:9" ht="21" x14ac:dyDescent="0.25">
      <c r="A5" s="8" t="s">
        <v>35</v>
      </c>
      <c r="B5" s="5"/>
      <c r="C5" s="12"/>
      <c r="D5" s="4"/>
      <c r="E5" s="4"/>
      <c r="F5" s="4"/>
      <c r="G5" s="4"/>
      <c r="H5" s="4"/>
      <c r="I5" s="16"/>
    </row>
    <row r="6" spans="1:9" ht="60" x14ac:dyDescent="0.25">
      <c r="A6" s="1" t="s">
        <v>0</v>
      </c>
      <c r="B6" s="1" t="s">
        <v>17</v>
      </c>
      <c r="C6" s="13" t="s">
        <v>1</v>
      </c>
      <c r="D6" s="1" t="s">
        <v>2</v>
      </c>
      <c r="E6" s="2" t="s">
        <v>3</v>
      </c>
      <c r="F6" s="2" t="s">
        <v>101</v>
      </c>
      <c r="G6" s="2" t="s">
        <v>149</v>
      </c>
      <c r="H6" s="2" t="s">
        <v>274</v>
      </c>
      <c r="I6" s="2" t="s">
        <v>151</v>
      </c>
    </row>
    <row r="7" spans="1:9" x14ac:dyDescent="0.25">
      <c r="A7" s="3" t="s">
        <v>25</v>
      </c>
      <c r="B7" s="3" t="str">
        <f t="shared" ref="B7:B30" si="0">VLOOKUP(A7,$E$88:$F$102,2,FALSE)</f>
        <v>QA</v>
      </c>
      <c r="C7" s="14">
        <v>1</v>
      </c>
      <c r="D7" s="3" t="str">
        <f t="shared" ref="D7:D38" si="1">CONCATENATE("RF-",B7,"-",TEXT(C7,"00"))</f>
        <v>RF-QA-01</v>
      </c>
      <c r="E7" s="14" t="s">
        <v>116</v>
      </c>
      <c r="F7" s="14" t="s">
        <v>102</v>
      </c>
      <c r="G7" s="14"/>
      <c r="H7" s="14"/>
      <c r="I7" s="14"/>
    </row>
    <row r="8" spans="1:9" x14ac:dyDescent="0.25">
      <c r="A8" s="3" t="s">
        <v>25</v>
      </c>
      <c r="B8" s="3" t="str">
        <f t="shared" si="0"/>
        <v>QA</v>
      </c>
      <c r="C8" s="14">
        <v>2</v>
      </c>
      <c r="D8" s="3" t="str">
        <f t="shared" si="1"/>
        <v>RF-QA-02</v>
      </c>
      <c r="E8" s="14" t="s">
        <v>117</v>
      </c>
      <c r="F8" s="14" t="s">
        <v>69</v>
      </c>
      <c r="G8" s="14"/>
      <c r="H8" s="14"/>
      <c r="I8" s="14"/>
    </row>
    <row r="9" spans="1:9" x14ac:dyDescent="0.25">
      <c r="A9" s="3" t="s">
        <v>25</v>
      </c>
      <c r="B9" s="3" t="str">
        <f t="shared" si="0"/>
        <v>QA</v>
      </c>
      <c r="C9" s="14">
        <v>3</v>
      </c>
      <c r="D9" s="3" t="str">
        <f t="shared" si="1"/>
        <v>RF-QA-03</v>
      </c>
      <c r="E9" s="3" t="s">
        <v>89</v>
      </c>
      <c r="F9" s="3" t="s">
        <v>102</v>
      </c>
      <c r="G9" s="3"/>
      <c r="H9" s="3"/>
      <c r="I9" s="3"/>
    </row>
    <row r="10" spans="1:9" x14ac:dyDescent="0.25">
      <c r="A10" s="3" t="s">
        <v>25</v>
      </c>
      <c r="B10" s="3" t="str">
        <f t="shared" si="0"/>
        <v>QA</v>
      </c>
      <c r="C10" s="14">
        <v>4</v>
      </c>
      <c r="D10" s="3" t="str">
        <f t="shared" si="1"/>
        <v>RF-QA-04</v>
      </c>
      <c r="E10" s="3" t="s">
        <v>39</v>
      </c>
      <c r="F10" s="3" t="s">
        <v>102</v>
      </c>
      <c r="G10" s="3"/>
      <c r="H10" s="3"/>
      <c r="I10" s="3"/>
    </row>
    <row r="11" spans="1:9" x14ac:dyDescent="0.25">
      <c r="A11" s="3" t="s">
        <v>23</v>
      </c>
      <c r="B11" s="3" t="str">
        <f t="shared" si="0"/>
        <v>ET</v>
      </c>
      <c r="C11" s="14">
        <v>1</v>
      </c>
      <c r="D11" s="3" t="str">
        <f t="shared" si="1"/>
        <v>RF-ET-01</v>
      </c>
      <c r="E11" s="3" t="s">
        <v>55</v>
      </c>
      <c r="F11" s="3" t="s">
        <v>102</v>
      </c>
      <c r="G11" s="3"/>
      <c r="H11" s="3"/>
      <c r="I11" s="3"/>
    </row>
    <row r="12" spans="1:9" x14ac:dyDescent="0.25">
      <c r="A12" s="3" t="s">
        <v>23</v>
      </c>
      <c r="B12" s="3" t="str">
        <f t="shared" si="0"/>
        <v>ET</v>
      </c>
      <c r="C12" s="14">
        <v>2</v>
      </c>
      <c r="D12" s="3" t="str">
        <f t="shared" si="1"/>
        <v>RF-ET-02</v>
      </c>
      <c r="E12" s="3" t="s">
        <v>154</v>
      </c>
      <c r="F12" s="3" t="s">
        <v>102</v>
      </c>
      <c r="G12" s="3"/>
      <c r="H12" s="3"/>
      <c r="I12" s="3"/>
    </row>
    <row r="13" spans="1:9" x14ac:dyDescent="0.25">
      <c r="A13" s="3" t="s">
        <v>21</v>
      </c>
      <c r="B13" s="3" t="str">
        <f t="shared" si="0"/>
        <v>CG</v>
      </c>
      <c r="C13" s="14">
        <v>1</v>
      </c>
      <c r="D13" s="3" t="str">
        <f t="shared" si="1"/>
        <v>RF-CG-01</v>
      </c>
      <c r="E13" s="3" t="s">
        <v>36</v>
      </c>
      <c r="F13" s="3" t="s">
        <v>69</v>
      </c>
      <c r="G13" s="3"/>
      <c r="H13" s="3"/>
      <c r="I13" s="3"/>
    </row>
    <row r="14" spans="1:9" x14ac:dyDescent="0.25">
      <c r="A14" s="3" t="s">
        <v>21</v>
      </c>
      <c r="B14" s="3" t="str">
        <f t="shared" si="0"/>
        <v>CG</v>
      </c>
      <c r="C14" s="14">
        <v>2</v>
      </c>
      <c r="D14" s="3" t="str">
        <f t="shared" si="1"/>
        <v>RF-CG-02</v>
      </c>
      <c r="E14" s="3" t="s">
        <v>300</v>
      </c>
      <c r="F14" s="3" t="s">
        <v>102</v>
      </c>
      <c r="G14" s="3"/>
      <c r="H14" s="3"/>
      <c r="I14" s="3"/>
    </row>
    <row r="15" spans="1:9" x14ac:dyDescent="0.25">
      <c r="A15" s="3" t="s">
        <v>21</v>
      </c>
      <c r="B15" s="3" t="str">
        <f t="shared" si="0"/>
        <v>CG</v>
      </c>
      <c r="C15" s="14">
        <v>3</v>
      </c>
      <c r="D15" s="3" t="str">
        <f t="shared" si="1"/>
        <v>RF-CG-03</v>
      </c>
      <c r="E15" s="9" t="s">
        <v>37</v>
      </c>
      <c r="F15" s="11" t="s">
        <v>69</v>
      </c>
      <c r="G15" s="3"/>
      <c r="H15" s="3"/>
      <c r="I15" s="3"/>
    </row>
    <row r="16" spans="1:9" x14ac:dyDescent="0.25">
      <c r="A16" s="3" t="s">
        <v>21</v>
      </c>
      <c r="B16" s="3" t="str">
        <f t="shared" si="0"/>
        <v>CG</v>
      </c>
      <c r="C16" s="14">
        <v>4</v>
      </c>
      <c r="D16" s="3" t="str">
        <f t="shared" si="1"/>
        <v>RF-CG-04</v>
      </c>
      <c r="E16" s="3" t="s">
        <v>60</v>
      </c>
      <c r="F16" s="3" t="s">
        <v>102</v>
      </c>
      <c r="G16" s="3"/>
      <c r="H16" s="3"/>
      <c r="I16" s="3"/>
    </row>
    <row r="17" spans="1:9" x14ac:dyDescent="0.25">
      <c r="A17" s="3" t="s">
        <v>21</v>
      </c>
      <c r="B17" s="3" t="str">
        <f t="shared" si="0"/>
        <v>CG</v>
      </c>
      <c r="C17" s="14">
        <v>5</v>
      </c>
      <c r="D17" s="3" t="str">
        <f t="shared" si="1"/>
        <v>RF-CG-05</v>
      </c>
      <c r="E17" s="3" t="s">
        <v>155</v>
      </c>
      <c r="F17" s="3" t="s">
        <v>102</v>
      </c>
      <c r="G17" s="3"/>
      <c r="H17" s="3"/>
      <c r="I17" s="3"/>
    </row>
    <row r="18" spans="1:9" x14ac:dyDescent="0.25">
      <c r="A18" s="3" t="s">
        <v>21</v>
      </c>
      <c r="B18" s="3" t="str">
        <f t="shared" si="0"/>
        <v>CG</v>
      </c>
      <c r="C18" s="14">
        <v>6</v>
      </c>
      <c r="D18" s="3" t="str">
        <f t="shared" si="1"/>
        <v>RF-CG-06</v>
      </c>
      <c r="E18" s="3" t="s">
        <v>302</v>
      </c>
      <c r="F18" s="3" t="s">
        <v>69</v>
      </c>
      <c r="G18" s="3"/>
      <c r="H18" s="3"/>
      <c r="I18" s="3"/>
    </row>
    <row r="19" spans="1:9" x14ac:dyDescent="0.25">
      <c r="A19" s="3" t="s">
        <v>21</v>
      </c>
      <c r="B19" s="3" t="str">
        <f t="shared" si="0"/>
        <v>CG</v>
      </c>
      <c r="C19" s="14">
        <v>7</v>
      </c>
      <c r="D19" s="3" t="str">
        <f t="shared" si="1"/>
        <v>RF-CG-07</v>
      </c>
      <c r="E19" s="3" t="s">
        <v>156</v>
      </c>
      <c r="F19" s="3" t="s">
        <v>102</v>
      </c>
      <c r="G19" s="3"/>
      <c r="H19" s="3"/>
      <c r="I19" s="3"/>
    </row>
    <row r="20" spans="1:9" x14ac:dyDescent="0.25">
      <c r="A20" s="3" t="s">
        <v>21</v>
      </c>
      <c r="B20" s="3" t="str">
        <f t="shared" si="0"/>
        <v>CG</v>
      </c>
      <c r="C20" s="14">
        <v>8</v>
      </c>
      <c r="D20" s="3" t="str">
        <f t="shared" si="1"/>
        <v>RF-CG-08</v>
      </c>
      <c r="E20" s="3" t="s">
        <v>41</v>
      </c>
      <c r="F20" s="3" t="s">
        <v>102</v>
      </c>
      <c r="G20" s="3"/>
      <c r="H20" s="3"/>
      <c r="I20" s="3"/>
    </row>
    <row r="21" spans="1:9" x14ac:dyDescent="0.25">
      <c r="A21" s="3" t="s">
        <v>21</v>
      </c>
      <c r="B21" s="3" t="str">
        <f t="shared" si="0"/>
        <v>CG</v>
      </c>
      <c r="C21" s="14">
        <v>9</v>
      </c>
      <c r="D21" s="3" t="str">
        <f t="shared" si="1"/>
        <v>RF-CG-09</v>
      </c>
      <c r="E21" s="3" t="s">
        <v>52</v>
      </c>
      <c r="F21" s="3" t="s">
        <v>69</v>
      </c>
      <c r="G21" s="3"/>
      <c r="H21" s="3"/>
      <c r="I21" s="3"/>
    </row>
    <row r="22" spans="1:9" x14ac:dyDescent="0.25">
      <c r="A22" s="3" t="s">
        <v>29</v>
      </c>
      <c r="B22" s="3" t="str">
        <f t="shared" si="0"/>
        <v>WB</v>
      </c>
      <c r="C22" s="14">
        <v>1</v>
      </c>
      <c r="D22" s="3" t="str">
        <f t="shared" si="1"/>
        <v>RF-WB-01</v>
      </c>
      <c r="E22" s="3" t="s">
        <v>81</v>
      </c>
      <c r="F22" s="3" t="s">
        <v>102</v>
      </c>
      <c r="G22" s="3"/>
      <c r="H22" s="3"/>
      <c r="I22" s="3"/>
    </row>
    <row r="23" spans="1:9" x14ac:dyDescent="0.25">
      <c r="A23" s="3" t="s">
        <v>29</v>
      </c>
      <c r="B23" s="3" t="str">
        <f t="shared" si="0"/>
        <v>WB</v>
      </c>
      <c r="C23" s="14">
        <v>2</v>
      </c>
      <c r="D23" s="3" t="str">
        <f t="shared" si="1"/>
        <v>RF-WB-02</v>
      </c>
      <c r="E23" s="9" t="s">
        <v>93</v>
      </c>
      <c r="F23" s="3" t="s">
        <v>102</v>
      </c>
      <c r="G23" s="3"/>
      <c r="H23" s="3"/>
      <c r="I23" s="3"/>
    </row>
    <row r="24" spans="1:9" x14ac:dyDescent="0.25">
      <c r="A24" s="3" t="s">
        <v>29</v>
      </c>
      <c r="B24" s="3" t="str">
        <f t="shared" si="0"/>
        <v>WB</v>
      </c>
      <c r="C24" s="14">
        <v>3</v>
      </c>
      <c r="D24" s="3" t="str">
        <f t="shared" si="1"/>
        <v>RF-WB-03</v>
      </c>
      <c r="E24" s="9" t="s">
        <v>95</v>
      </c>
      <c r="F24" s="3" t="s">
        <v>102</v>
      </c>
      <c r="G24" s="3"/>
      <c r="H24" s="3"/>
      <c r="I24" s="3"/>
    </row>
    <row r="25" spans="1:9" x14ac:dyDescent="0.25">
      <c r="A25" s="3" t="s">
        <v>29</v>
      </c>
      <c r="B25" s="3" t="str">
        <f t="shared" si="0"/>
        <v>WB</v>
      </c>
      <c r="C25" s="14">
        <v>4</v>
      </c>
      <c r="D25" s="3" t="str">
        <f t="shared" si="1"/>
        <v>RF-WB-04</v>
      </c>
      <c r="E25" s="9" t="s">
        <v>94</v>
      </c>
      <c r="F25" s="3" t="s">
        <v>102</v>
      </c>
      <c r="G25" s="3"/>
      <c r="H25" s="3"/>
      <c r="I25" s="3"/>
    </row>
    <row r="26" spans="1:9" x14ac:dyDescent="0.25">
      <c r="A26" s="3" t="s">
        <v>29</v>
      </c>
      <c r="B26" s="3" t="str">
        <f t="shared" si="0"/>
        <v>WB</v>
      </c>
      <c r="C26" s="14">
        <v>5</v>
      </c>
      <c r="D26" s="3" t="str">
        <f t="shared" si="1"/>
        <v>RF-WB-05</v>
      </c>
      <c r="E26" s="9" t="s">
        <v>96</v>
      </c>
      <c r="F26" s="3" t="s">
        <v>69</v>
      </c>
      <c r="G26" s="3"/>
      <c r="H26" s="3"/>
      <c r="I26" s="3"/>
    </row>
    <row r="27" spans="1:9" x14ac:dyDescent="0.25">
      <c r="A27" s="3" t="s">
        <v>29</v>
      </c>
      <c r="B27" s="3" t="str">
        <f t="shared" si="0"/>
        <v>WB</v>
      </c>
      <c r="C27" s="14">
        <v>6</v>
      </c>
      <c r="D27" s="3" t="str">
        <f t="shared" si="1"/>
        <v>RF-WB-06</v>
      </c>
      <c r="E27" s="9" t="s">
        <v>104</v>
      </c>
      <c r="F27" s="3" t="s">
        <v>69</v>
      </c>
      <c r="G27" s="3"/>
      <c r="H27" s="3"/>
      <c r="I27" s="3"/>
    </row>
    <row r="28" spans="1:9" x14ac:dyDescent="0.25">
      <c r="A28" s="3" t="s">
        <v>29</v>
      </c>
      <c r="B28" s="3" t="str">
        <f t="shared" si="0"/>
        <v>WB</v>
      </c>
      <c r="C28" s="14">
        <v>7</v>
      </c>
      <c r="D28" s="3" t="str">
        <f t="shared" si="1"/>
        <v>RF-WB-07</v>
      </c>
      <c r="E28" s="9" t="s">
        <v>157</v>
      </c>
      <c r="F28" s="3" t="s">
        <v>69</v>
      </c>
      <c r="G28" s="3"/>
      <c r="H28" s="3"/>
      <c r="I28" s="3"/>
    </row>
    <row r="29" spans="1:9" x14ac:dyDescent="0.25">
      <c r="A29" s="3" t="s">
        <v>29</v>
      </c>
      <c r="B29" s="3" t="str">
        <f t="shared" si="0"/>
        <v>WB</v>
      </c>
      <c r="C29" s="14">
        <v>8</v>
      </c>
      <c r="D29" s="3" t="str">
        <f t="shared" si="1"/>
        <v>RF-WB-08</v>
      </c>
      <c r="E29" s="9" t="s">
        <v>97</v>
      </c>
      <c r="F29" s="3" t="s">
        <v>69</v>
      </c>
      <c r="G29" s="3"/>
      <c r="H29" s="3"/>
      <c r="I29" s="3"/>
    </row>
    <row r="30" spans="1:9" x14ac:dyDescent="0.25">
      <c r="A30" s="3" t="s">
        <v>29</v>
      </c>
      <c r="B30" s="3" t="str">
        <f t="shared" si="0"/>
        <v>WB</v>
      </c>
      <c r="C30" s="14">
        <v>9</v>
      </c>
      <c r="D30" s="3" t="str">
        <f t="shared" si="1"/>
        <v>RF-WB-09</v>
      </c>
      <c r="E30" s="3" t="s">
        <v>71</v>
      </c>
      <c r="F30" s="3" t="s">
        <v>102</v>
      </c>
      <c r="G30" s="3"/>
      <c r="H30" s="3"/>
      <c r="I30" s="3"/>
    </row>
    <row r="31" spans="1:9" x14ac:dyDescent="0.25">
      <c r="A31" s="3" t="s">
        <v>29</v>
      </c>
      <c r="B31" s="3" t="s">
        <v>4</v>
      </c>
      <c r="C31" s="14">
        <v>10</v>
      </c>
      <c r="D31" s="3" t="str">
        <f t="shared" si="1"/>
        <v>RF-WB-10</v>
      </c>
      <c r="E31" s="3" t="s">
        <v>63</v>
      </c>
      <c r="F31" s="3" t="s">
        <v>102</v>
      </c>
      <c r="G31" s="3"/>
      <c r="H31" s="3"/>
      <c r="I31" s="3"/>
    </row>
    <row r="32" spans="1:9" x14ac:dyDescent="0.25">
      <c r="A32" s="3" t="s">
        <v>29</v>
      </c>
      <c r="B32" s="3" t="str">
        <f t="shared" ref="B32:B78" si="2">VLOOKUP(A32,$E$88:$F$102,2,FALSE)</f>
        <v>WB</v>
      </c>
      <c r="C32" s="14">
        <v>11</v>
      </c>
      <c r="D32" s="3" t="str">
        <f t="shared" si="1"/>
        <v>RF-WB-11</v>
      </c>
      <c r="E32" s="3" t="s">
        <v>62</v>
      </c>
      <c r="F32" s="3" t="s">
        <v>69</v>
      </c>
      <c r="G32" s="3"/>
      <c r="H32" s="3"/>
      <c r="I32" s="3"/>
    </row>
    <row r="33" spans="1:9" x14ac:dyDescent="0.25">
      <c r="A33" s="3" t="s">
        <v>29</v>
      </c>
      <c r="B33" s="3" t="str">
        <f t="shared" si="2"/>
        <v>WB</v>
      </c>
      <c r="C33" s="14">
        <v>12</v>
      </c>
      <c r="D33" s="3" t="str">
        <f t="shared" si="1"/>
        <v>RF-WB-12</v>
      </c>
      <c r="E33" s="3" t="s">
        <v>98</v>
      </c>
      <c r="F33" s="3" t="s">
        <v>69</v>
      </c>
      <c r="G33" s="3"/>
      <c r="H33" s="3"/>
      <c r="I33" s="3"/>
    </row>
    <row r="34" spans="1:9" x14ac:dyDescent="0.25">
      <c r="A34" s="3" t="s">
        <v>58</v>
      </c>
      <c r="B34" s="3" t="str">
        <f t="shared" si="2"/>
        <v>EX</v>
      </c>
      <c r="C34" s="14">
        <v>1</v>
      </c>
      <c r="D34" s="3" t="str">
        <f t="shared" si="1"/>
        <v>RF-EX-01</v>
      </c>
      <c r="E34" s="3" t="s">
        <v>42</v>
      </c>
      <c r="F34" s="3" t="s">
        <v>69</v>
      </c>
      <c r="G34" s="3"/>
      <c r="H34" s="3"/>
      <c r="I34" s="3"/>
    </row>
    <row r="35" spans="1:9" x14ac:dyDescent="0.25">
      <c r="A35" s="3" t="s">
        <v>58</v>
      </c>
      <c r="B35" s="3" t="str">
        <f t="shared" si="2"/>
        <v>EX</v>
      </c>
      <c r="C35" s="14">
        <v>2</v>
      </c>
      <c r="D35" s="3" t="str">
        <f t="shared" si="1"/>
        <v>RF-EX-02</v>
      </c>
      <c r="E35" s="10" t="s">
        <v>38</v>
      </c>
      <c r="F35" s="3" t="s">
        <v>102</v>
      </c>
      <c r="G35" s="3"/>
      <c r="H35" s="3"/>
      <c r="I35" s="3"/>
    </row>
    <row r="36" spans="1:9" x14ac:dyDescent="0.25">
      <c r="A36" s="3" t="s">
        <v>58</v>
      </c>
      <c r="B36" s="3" t="str">
        <f t="shared" si="2"/>
        <v>EX</v>
      </c>
      <c r="C36" s="14">
        <v>3</v>
      </c>
      <c r="D36" s="3" t="str">
        <f t="shared" si="1"/>
        <v>RF-EX-03</v>
      </c>
      <c r="E36" s="3" t="s">
        <v>158</v>
      </c>
      <c r="F36" s="3" t="s">
        <v>69</v>
      </c>
      <c r="G36" s="3"/>
      <c r="H36" s="3"/>
      <c r="I36" s="3"/>
    </row>
    <row r="37" spans="1:9" x14ac:dyDescent="0.25">
      <c r="A37" s="3" t="s">
        <v>58</v>
      </c>
      <c r="B37" s="3" t="str">
        <f t="shared" si="2"/>
        <v>EX</v>
      </c>
      <c r="C37" s="14">
        <v>4</v>
      </c>
      <c r="D37" s="3" t="str">
        <f t="shared" si="1"/>
        <v>RF-EX-04</v>
      </c>
      <c r="E37" s="3" t="s">
        <v>90</v>
      </c>
      <c r="F37" s="3" t="s">
        <v>102</v>
      </c>
      <c r="G37" s="3"/>
      <c r="H37" s="3"/>
      <c r="I37" s="3"/>
    </row>
    <row r="38" spans="1:9" x14ac:dyDescent="0.25">
      <c r="A38" s="3" t="s">
        <v>58</v>
      </c>
      <c r="B38" s="3" t="str">
        <f t="shared" si="2"/>
        <v>EX</v>
      </c>
      <c r="C38" s="14">
        <v>5</v>
      </c>
      <c r="D38" s="3" t="str">
        <f t="shared" si="1"/>
        <v>RF-EX-05</v>
      </c>
      <c r="E38" s="3" t="s">
        <v>51</v>
      </c>
      <c r="F38" s="3" t="s">
        <v>102</v>
      </c>
      <c r="G38" s="3"/>
      <c r="H38" s="3"/>
      <c r="I38" s="3"/>
    </row>
    <row r="39" spans="1:9" x14ac:dyDescent="0.25">
      <c r="A39" s="3" t="s">
        <v>58</v>
      </c>
      <c r="B39" s="3" t="str">
        <f t="shared" si="2"/>
        <v>EX</v>
      </c>
      <c r="C39" s="14">
        <v>6</v>
      </c>
      <c r="D39" s="3" t="str">
        <f t="shared" ref="D39:D68" si="3">CONCATENATE("RF-",B39,"-",TEXT(C39,"00"))</f>
        <v>RF-EX-06</v>
      </c>
      <c r="E39" s="3" t="s">
        <v>159</v>
      </c>
      <c r="F39" s="3" t="s">
        <v>69</v>
      </c>
      <c r="G39" s="3"/>
      <c r="H39" s="3"/>
      <c r="I39" s="3"/>
    </row>
    <row r="40" spans="1:9" x14ac:dyDescent="0.25">
      <c r="A40" s="3" t="s">
        <v>19</v>
      </c>
      <c r="B40" s="3" t="str">
        <f t="shared" si="2"/>
        <v>AD</v>
      </c>
      <c r="C40" s="14">
        <v>1</v>
      </c>
      <c r="D40" s="3" t="str">
        <f t="shared" si="3"/>
        <v>RF-AD-01</v>
      </c>
      <c r="E40" s="3" t="s">
        <v>160</v>
      </c>
      <c r="F40" s="3" t="s">
        <v>102</v>
      </c>
      <c r="G40" s="3"/>
      <c r="H40" s="3"/>
      <c r="I40" s="3"/>
    </row>
    <row r="41" spans="1:9" x14ac:dyDescent="0.25">
      <c r="A41" s="3" t="s">
        <v>19</v>
      </c>
      <c r="B41" s="3" t="str">
        <f t="shared" si="2"/>
        <v>AD</v>
      </c>
      <c r="C41" s="14">
        <v>2</v>
      </c>
      <c r="D41" s="3" t="str">
        <f t="shared" si="3"/>
        <v>RF-AD-02</v>
      </c>
      <c r="E41" s="3" t="s">
        <v>43</v>
      </c>
      <c r="F41" s="3" t="s">
        <v>102</v>
      </c>
      <c r="G41" s="3"/>
      <c r="H41" s="3"/>
      <c r="I41" s="3"/>
    </row>
    <row r="42" spans="1:9" x14ac:dyDescent="0.25">
      <c r="A42" s="3" t="s">
        <v>19</v>
      </c>
      <c r="B42" s="3" t="str">
        <f t="shared" si="2"/>
        <v>AD</v>
      </c>
      <c r="C42" s="14">
        <v>3</v>
      </c>
      <c r="D42" s="3" t="str">
        <f t="shared" si="3"/>
        <v>RF-AD-03</v>
      </c>
      <c r="E42" s="3" t="s">
        <v>44</v>
      </c>
      <c r="F42" s="3" t="s">
        <v>69</v>
      </c>
      <c r="G42" s="3"/>
      <c r="H42" s="3"/>
      <c r="I42" s="3"/>
    </row>
    <row r="43" spans="1:9" x14ac:dyDescent="0.25">
      <c r="A43" s="3" t="s">
        <v>19</v>
      </c>
      <c r="B43" s="3" t="str">
        <f t="shared" si="2"/>
        <v>AD</v>
      </c>
      <c r="C43" s="14">
        <v>4</v>
      </c>
      <c r="D43" s="3" t="str">
        <f t="shared" si="3"/>
        <v>RF-AD-04</v>
      </c>
      <c r="E43" s="3" t="s">
        <v>118</v>
      </c>
      <c r="F43" s="3" t="s">
        <v>102</v>
      </c>
      <c r="G43" s="3"/>
      <c r="H43" s="3"/>
      <c r="I43" s="3"/>
    </row>
    <row r="44" spans="1:9" x14ac:dyDescent="0.25">
      <c r="A44" s="3" t="s">
        <v>19</v>
      </c>
      <c r="B44" s="3" t="str">
        <f t="shared" si="2"/>
        <v>AD</v>
      </c>
      <c r="C44" s="14">
        <v>5</v>
      </c>
      <c r="D44" s="3" t="str">
        <f t="shared" si="3"/>
        <v>RF-AD-05</v>
      </c>
      <c r="E44" s="3" t="s">
        <v>45</v>
      </c>
      <c r="F44" s="3" t="s">
        <v>102</v>
      </c>
      <c r="G44" s="3"/>
      <c r="H44" s="3"/>
      <c r="I44" s="3"/>
    </row>
    <row r="45" spans="1:9" x14ac:dyDescent="0.25">
      <c r="A45" s="3" t="s">
        <v>19</v>
      </c>
      <c r="B45" s="3" t="str">
        <f t="shared" si="2"/>
        <v>AD</v>
      </c>
      <c r="C45" s="14">
        <v>6</v>
      </c>
      <c r="D45" s="3" t="str">
        <f t="shared" si="3"/>
        <v>RF-AD-06</v>
      </c>
      <c r="E45" s="3" t="s">
        <v>161</v>
      </c>
      <c r="F45" s="3" t="s">
        <v>102</v>
      </c>
      <c r="G45" s="3"/>
      <c r="H45" s="3"/>
      <c r="I45" s="3"/>
    </row>
    <row r="46" spans="1:9" x14ac:dyDescent="0.25">
      <c r="A46" s="3" t="s">
        <v>19</v>
      </c>
      <c r="B46" s="3" t="str">
        <f t="shared" si="2"/>
        <v>AD</v>
      </c>
      <c r="C46" s="14">
        <v>7</v>
      </c>
      <c r="D46" s="3" t="str">
        <f t="shared" si="3"/>
        <v>RF-AD-07</v>
      </c>
      <c r="E46" s="3" t="s">
        <v>162</v>
      </c>
      <c r="F46" s="3" t="s">
        <v>102</v>
      </c>
      <c r="G46" s="3"/>
      <c r="H46" s="3"/>
      <c r="I46" s="3"/>
    </row>
    <row r="47" spans="1:9" x14ac:dyDescent="0.25">
      <c r="A47" s="3" t="s">
        <v>19</v>
      </c>
      <c r="B47" s="3" t="str">
        <f t="shared" si="2"/>
        <v>AD</v>
      </c>
      <c r="C47" s="14">
        <v>8</v>
      </c>
      <c r="D47" s="3" t="str">
        <f t="shared" si="3"/>
        <v>RF-AD-08</v>
      </c>
      <c r="E47" s="3" t="s">
        <v>46</v>
      </c>
      <c r="F47" s="3" t="s">
        <v>102</v>
      </c>
      <c r="G47" s="3"/>
      <c r="H47" s="3"/>
      <c r="I47" s="3"/>
    </row>
    <row r="48" spans="1:9" x14ac:dyDescent="0.25">
      <c r="A48" s="3" t="s">
        <v>19</v>
      </c>
      <c r="B48" s="3" t="str">
        <f t="shared" si="2"/>
        <v>AD</v>
      </c>
      <c r="C48" s="14">
        <v>9</v>
      </c>
      <c r="D48" s="3" t="str">
        <f t="shared" si="3"/>
        <v>RF-AD-09</v>
      </c>
      <c r="E48" s="3" t="s">
        <v>163</v>
      </c>
      <c r="F48" s="3" t="s">
        <v>69</v>
      </c>
      <c r="G48" s="3"/>
      <c r="H48" s="3"/>
      <c r="I48" s="3"/>
    </row>
    <row r="49" spans="1:9" x14ac:dyDescent="0.25">
      <c r="A49" s="3" t="s">
        <v>19</v>
      </c>
      <c r="B49" s="3" t="str">
        <f t="shared" si="2"/>
        <v>AD</v>
      </c>
      <c r="C49" s="14">
        <v>10</v>
      </c>
      <c r="D49" s="3" t="str">
        <f t="shared" si="3"/>
        <v>RF-AD-10</v>
      </c>
      <c r="E49" s="3" t="s">
        <v>48</v>
      </c>
      <c r="F49" s="3" t="s">
        <v>102</v>
      </c>
      <c r="G49" s="3"/>
      <c r="H49" s="3"/>
      <c r="I49" s="3"/>
    </row>
    <row r="50" spans="1:9" x14ac:dyDescent="0.25">
      <c r="A50" s="3" t="s">
        <v>19</v>
      </c>
      <c r="B50" s="3" t="str">
        <f t="shared" si="2"/>
        <v>AD</v>
      </c>
      <c r="C50" s="14">
        <v>11</v>
      </c>
      <c r="D50" s="3" t="str">
        <f t="shared" si="3"/>
        <v>RF-AD-11</v>
      </c>
      <c r="E50" s="3" t="s">
        <v>49</v>
      </c>
      <c r="F50" s="3" t="s">
        <v>69</v>
      </c>
      <c r="G50" s="3"/>
      <c r="H50" s="3"/>
      <c r="I50" s="3"/>
    </row>
    <row r="51" spans="1:9" x14ac:dyDescent="0.25">
      <c r="A51" s="3" t="s">
        <v>19</v>
      </c>
      <c r="B51" s="3" t="str">
        <f t="shared" si="2"/>
        <v>AD</v>
      </c>
      <c r="C51" s="14">
        <v>12</v>
      </c>
      <c r="D51" s="3" t="str">
        <f t="shared" si="3"/>
        <v>RF-AD-12</v>
      </c>
      <c r="E51" s="3" t="s">
        <v>50</v>
      </c>
      <c r="F51" s="3" t="s">
        <v>102</v>
      </c>
      <c r="G51" s="3"/>
      <c r="H51" s="3"/>
      <c r="I51" s="3"/>
    </row>
    <row r="52" spans="1:9" x14ac:dyDescent="0.25">
      <c r="A52" s="3" t="s">
        <v>19</v>
      </c>
      <c r="B52" s="3" t="str">
        <f t="shared" si="2"/>
        <v>AD</v>
      </c>
      <c r="C52" s="14">
        <v>13</v>
      </c>
      <c r="D52" s="3" t="str">
        <f t="shared" si="3"/>
        <v>RF-AD-13</v>
      </c>
      <c r="E52" s="9" t="s">
        <v>47</v>
      </c>
      <c r="F52" s="3" t="s">
        <v>102</v>
      </c>
      <c r="G52" s="3"/>
      <c r="H52" s="3"/>
      <c r="I52" s="3"/>
    </row>
    <row r="53" spans="1:9" x14ac:dyDescent="0.25">
      <c r="A53" s="3" t="s">
        <v>19</v>
      </c>
      <c r="B53" s="3" t="str">
        <f t="shared" si="2"/>
        <v>AD</v>
      </c>
      <c r="C53" s="14">
        <v>14</v>
      </c>
      <c r="D53" s="3" t="str">
        <f t="shared" si="3"/>
        <v>RF-AD-14</v>
      </c>
      <c r="E53" s="9" t="s">
        <v>56</v>
      </c>
      <c r="F53" s="3" t="s">
        <v>102</v>
      </c>
      <c r="G53" s="3"/>
      <c r="H53" s="3"/>
      <c r="I53" s="3"/>
    </row>
    <row r="54" spans="1:9" x14ac:dyDescent="0.25">
      <c r="A54" s="3" t="s">
        <v>19</v>
      </c>
      <c r="B54" s="3" t="str">
        <f t="shared" si="2"/>
        <v>AD</v>
      </c>
      <c r="C54" s="14">
        <v>15</v>
      </c>
      <c r="D54" s="3" t="str">
        <f t="shared" si="3"/>
        <v>RF-AD-15</v>
      </c>
      <c r="E54" s="9" t="s">
        <v>164</v>
      </c>
      <c r="F54" s="3" t="s">
        <v>102</v>
      </c>
      <c r="G54" s="3"/>
      <c r="H54" s="3"/>
      <c r="I54" s="3"/>
    </row>
    <row r="55" spans="1:9" x14ac:dyDescent="0.25">
      <c r="A55" s="3" t="s">
        <v>19</v>
      </c>
      <c r="B55" s="3" t="str">
        <f t="shared" si="2"/>
        <v>AD</v>
      </c>
      <c r="C55" s="14">
        <v>16</v>
      </c>
      <c r="D55" s="3" t="str">
        <f t="shared" si="3"/>
        <v>RF-AD-16</v>
      </c>
      <c r="E55" s="9" t="s">
        <v>57</v>
      </c>
      <c r="F55" s="3" t="s">
        <v>102</v>
      </c>
      <c r="G55" s="3"/>
      <c r="H55" s="3"/>
      <c r="I55" s="3"/>
    </row>
    <row r="56" spans="1:9" x14ac:dyDescent="0.25">
      <c r="A56" s="3" t="s">
        <v>19</v>
      </c>
      <c r="B56" s="3" t="str">
        <f t="shared" si="2"/>
        <v>AD</v>
      </c>
      <c r="C56" s="14">
        <v>17</v>
      </c>
      <c r="D56" s="3" t="str">
        <f t="shared" si="3"/>
        <v>RF-AD-17</v>
      </c>
      <c r="E56" s="9" t="s">
        <v>165</v>
      </c>
      <c r="F56" s="3" t="s">
        <v>69</v>
      </c>
      <c r="G56" s="3"/>
      <c r="H56" s="3"/>
      <c r="I56" s="3"/>
    </row>
    <row r="57" spans="1:9" x14ac:dyDescent="0.25">
      <c r="A57" s="3" t="s">
        <v>19</v>
      </c>
      <c r="B57" s="3" t="str">
        <f t="shared" si="2"/>
        <v>AD</v>
      </c>
      <c r="C57" s="14">
        <v>18</v>
      </c>
      <c r="D57" s="3" t="str">
        <f t="shared" si="3"/>
        <v>RF-AD-18</v>
      </c>
      <c r="E57" s="9" t="s">
        <v>40</v>
      </c>
      <c r="F57" s="3" t="s">
        <v>102</v>
      </c>
      <c r="G57" s="3"/>
      <c r="H57" s="3"/>
      <c r="I57" s="3"/>
    </row>
    <row r="58" spans="1:9" x14ac:dyDescent="0.25">
      <c r="A58" s="3" t="s">
        <v>19</v>
      </c>
      <c r="B58" s="3" t="str">
        <f t="shared" si="2"/>
        <v>AD</v>
      </c>
      <c r="C58" s="14">
        <v>19</v>
      </c>
      <c r="D58" s="3" t="str">
        <f t="shared" si="3"/>
        <v>RF-AD-19</v>
      </c>
      <c r="E58" s="3" t="s">
        <v>166</v>
      </c>
      <c r="F58" s="3" t="s">
        <v>69</v>
      </c>
      <c r="G58" s="3"/>
      <c r="H58" s="3"/>
      <c r="I58" s="3"/>
    </row>
    <row r="59" spans="1:9" x14ac:dyDescent="0.25">
      <c r="A59" s="3" t="s">
        <v>19</v>
      </c>
      <c r="B59" s="3" t="str">
        <f t="shared" si="2"/>
        <v>AD</v>
      </c>
      <c r="C59" s="14">
        <v>20</v>
      </c>
      <c r="D59" s="3" t="str">
        <f t="shared" si="3"/>
        <v>RF-AD-20</v>
      </c>
      <c r="E59" s="3" t="s">
        <v>167</v>
      </c>
      <c r="F59" s="3" t="s">
        <v>69</v>
      </c>
      <c r="G59" s="3"/>
      <c r="H59" s="3"/>
      <c r="I59" s="3"/>
    </row>
    <row r="60" spans="1:9" x14ac:dyDescent="0.25">
      <c r="A60" s="3" t="s">
        <v>19</v>
      </c>
      <c r="B60" s="3" t="str">
        <f t="shared" ref="B60:B65" si="4">VLOOKUP(A60,$E$88:$F$102,2,FALSE)</f>
        <v>AD</v>
      </c>
      <c r="C60" s="14">
        <v>21</v>
      </c>
      <c r="D60" s="3" t="str">
        <f t="shared" ref="D60:D65" si="5">CONCATENATE("RF-",B60,"-",TEXT(C60,"00"))</f>
        <v>RF-AD-21</v>
      </c>
      <c r="E60" s="3" t="s">
        <v>168</v>
      </c>
      <c r="F60" s="3" t="s">
        <v>102</v>
      </c>
      <c r="G60" s="3"/>
      <c r="H60" s="3"/>
      <c r="I60" s="3"/>
    </row>
    <row r="61" spans="1:9" x14ac:dyDescent="0.25">
      <c r="A61" s="3" t="s">
        <v>19</v>
      </c>
      <c r="B61" s="3" t="str">
        <f t="shared" si="4"/>
        <v>AD</v>
      </c>
      <c r="C61" s="14">
        <v>22</v>
      </c>
      <c r="D61" s="3" t="str">
        <f t="shared" si="5"/>
        <v>RF-AD-22</v>
      </c>
      <c r="E61" s="3" t="s">
        <v>169</v>
      </c>
      <c r="F61" s="3" t="s">
        <v>69</v>
      </c>
      <c r="G61" s="3"/>
      <c r="H61" s="3"/>
      <c r="I61" s="3"/>
    </row>
    <row r="62" spans="1:9" x14ac:dyDescent="0.25">
      <c r="A62" s="3" t="s">
        <v>19</v>
      </c>
      <c r="B62" s="3" t="str">
        <f t="shared" si="4"/>
        <v>AD</v>
      </c>
      <c r="C62" s="14">
        <v>23</v>
      </c>
      <c r="D62" s="3" t="str">
        <f t="shared" si="5"/>
        <v>RF-AD-23</v>
      </c>
      <c r="E62" s="3" t="s">
        <v>61</v>
      </c>
      <c r="F62" s="3" t="s">
        <v>102</v>
      </c>
      <c r="G62" s="3"/>
      <c r="H62" s="3"/>
      <c r="I62" s="3"/>
    </row>
    <row r="63" spans="1:9" x14ac:dyDescent="0.25">
      <c r="A63" s="3" t="s">
        <v>19</v>
      </c>
      <c r="B63" s="3" t="str">
        <f t="shared" si="4"/>
        <v>AD</v>
      </c>
      <c r="C63" s="14">
        <v>24</v>
      </c>
      <c r="D63" s="3" t="str">
        <f t="shared" si="5"/>
        <v>RF-AD-24</v>
      </c>
      <c r="E63" s="3" t="s">
        <v>88</v>
      </c>
      <c r="F63" s="3" t="s">
        <v>102</v>
      </c>
      <c r="G63" s="3"/>
      <c r="H63" s="3"/>
      <c r="I63" s="3"/>
    </row>
    <row r="64" spans="1:9" x14ac:dyDescent="0.25">
      <c r="A64" s="3" t="s">
        <v>19</v>
      </c>
      <c r="B64" s="3" t="str">
        <f t="shared" si="4"/>
        <v>AD</v>
      </c>
      <c r="C64" s="14">
        <v>25</v>
      </c>
      <c r="D64" s="3" t="str">
        <f t="shared" si="5"/>
        <v>RF-AD-25</v>
      </c>
      <c r="E64" s="3" t="s">
        <v>87</v>
      </c>
      <c r="F64" s="3" t="s">
        <v>102</v>
      </c>
      <c r="G64" s="3"/>
      <c r="H64" s="3"/>
      <c r="I64" s="3"/>
    </row>
    <row r="65" spans="1:9" x14ac:dyDescent="0.25">
      <c r="A65" s="3" t="s">
        <v>19</v>
      </c>
      <c r="B65" s="3" t="str">
        <f t="shared" si="4"/>
        <v>AD</v>
      </c>
      <c r="C65" s="14">
        <v>26</v>
      </c>
      <c r="D65" s="3" t="str">
        <f t="shared" si="5"/>
        <v>RF-AD-26</v>
      </c>
      <c r="E65" s="3" t="s">
        <v>170</v>
      </c>
      <c r="F65" s="3" t="s">
        <v>102</v>
      </c>
      <c r="G65" s="3"/>
      <c r="H65" s="3"/>
      <c r="I65" s="3"/>
    </row>
    <row r="66" spans="1:9" x14ac:dyDescent="0.25">
      <c r="A66" s="3" t="s">
        <v>27</v>
      </c>
      <c r="B66" s="3" t="str">
        <f t="shared" si="2"/>
        <v>RP</v>
      </c>
      <c r="C66" s="14">
        <v>1</v>
      </c>
      <c r="D66" s="3" t="str">
        <f t="shared" si="3"/>
        <v>RF-RP-01</v>
      </c>
      <c r="E66" s="3" t="s">
        <v>171</v>
      </c>
      <c r="F66" s="3" t="s">
        <v>102</v>
      </c>
      <c r="G66" s="3"/>
      <c r="H66" s="3"/>
      <c r="I66" s="3"/>
    </row>
    <row r="67" spans="1:9" x14ac:dyDescent="0.25">
      <c r="A67" s="3" t="s">
        <v>27</v>
      </c>
      <c r="B67" s="3" t="str">
        <f t="shared" si="2"/>
        <v>RP</v>
      </c>
      <c r="C67" s="14">
        <v>2</v>
      </c>
      <c r="D67" s="3" t="str">
        <f t="shared" si="3"/>
        <v>RF-RP-02</v>
      </c>
      <c r="E67" s="3" t="s">
        <v>172</v>
      </c>
      <c r="F67" s="3" t="s">
        <v>102</v>
      </c>
      <c r="G67" s="3"/>
      <c r="H67" s="3"/>
      <c r="I67" s="3"/>
    </row>
    <row r="68" spans="1:9" x14ac:dyDescent="0.25">
      <c r="A68" s="3" t="s">
        <v>20</v>
      </c>
      <c r="B68" s="3" t="str">
        <f t="shared" si="2"/>
        <v>AU</v>
      </c>
      <c r="C68" s="14">
        <v>1</v>
      </c>
      <c r="D68" s="3" t="str">
        <f t="shared" si="3"/>
        <v>RF-AU-01</v>
      </c>
      <c r="E68" s="3" t="s">
        <v>146</v>
      </c>
      <c r="F68" s="3" t="s">
        <v>102</v>
      </c>
      <c r="G68" s="3"/>
      <c r="H68" s="3"/>
      <c r="I68" s="3"/>
    </row>
    <row r="69" spans="1:9" x14ac:dyDescent="0.25">
      <c r="A69" s="3" t="s">
        <v>28</v>
      </c>
      <c r="B69" s="3" t="str">
        <f t="shared" si="2"/>
        <v>VT</v>
      </c>
      <c r="C69" s="14">
        <v>1</v>
      </c>
      <c r="D69" s="3" t="str">
        <f t="shared" ref="D69:D71" si="6">CONCATENATE("RF-",B69,"-",TEXT(C69,"00"))</f>
        <v>RF-VT-01</v>
      </c>
      <c r="E69" s="3" t="s">
        <v>173</v>
      </c>
      <c r="F69" s="3" t="s">
        <v>102</v>
      </c>
      <c r="G69" s="3"/>
      <c r="H69" s="3"/>
      <c r="I69" s="3"/>
    </row>
    <row r="70" spans="1:9" x14ac:dyDescent="0.25">
      <c r="A70" s="3" t="s">
        <v>28</v>
      </c>
      <c r="B70" s="3" t="str">
        <f t="shared" si="2"/>
        <v>VT</v>
      </c>
      <c r="C70" s="14">
        <v>2</v>
      </c>
      <c r="D70" s="3" t="str">
        <f t="shared" si="6"/>
        <v>RF-VT-02</v>
      </c>
      <c r="E70" s="3" t="s">
        <v>53</v>
      </c>
      <c r="F70" s="3" t="s">
        <v>102</v>
      </c>
      <c r="G70" s="3"/>
      <c r="H70" s="3"/>
      <c r="I70" s="3"/>
    </row>
    <row r="71" spans="1:9" x14ac:dyDescent="0.25">
      <c r="A71" s="3" t="s">
        <v>28</v>
      </c>
      <c r="B71" s="3" t="str">
        <f t="shared" si="2"/>
        <v>VT</v>
      </c>
      <c r="C71" s="14">
        <v>3</v>
      </c>
      <c r="D71" s="3" t="str">
        <f t="shared" si="6"/>
        <v>RF-VT-03</v>
      </c>
      <c r="E71" s="3" t="s">
        <v>54</v>
      </c>
      <c r="F71" s="3" t="s">
        <v>102</v>
      </c>
      <c r="G71" s="3"/>
      <c r="H71" s="3"/>
      <c r="I71" s="3"/>
    </row>
    <row r="72" spans="1:9" x14ac:dyDescent="0.25">
      <c r="A72" s="3" t="s">
        <v>147</v>
      </c>
      <c r="B72" s="3" t="str">
        <f t="shared" si="2"/>
        <v>IN</v>
      </c>
      <c r="C72" s="14">
        <v>1</v>
      </c>
      <c r="D72" s="3" t="str">
        <f>CONCATENATE("RF-",B72,"-",TEXT(C72,"00"))</f>
        <v>RF-IN-01</v>
      </c>
      <c r="E72" s="3" t="s">
        <v>296</v>
      </c>
      <c r="F72" s="3" t="s">
        <v>102</v>
      </c>
      <c r="G72" s="3"/>
      <c r="H72" s="3"/>
      <c r="I72" s="3"/>
    </row>
    <row r="73" spans="1:9" x14ac:dyDescent="0.25">
      <c r="A73" s="3" t="s">
        <v>147</v>
      </c>
      <c r="B73" s="3" t="str">
        <f t="shared" si="2"/>
        <v>IN</v>
      </c>
      <c r="C73" s="14">
        <v>2</v>
      </c>
      <c r="D73" s="3" t="str">
        <f t="shared" ref="D73" si="7">CONCATENATE("RF-",B73,"-",TEXT(C73,"00"))</f>
        <v>RF-IN-02</v>
      </c>
      <c r="E73" s="40" t="s">
        <v>297</v>
      </c>
      <c r="F73" s="3" t="s">
        <v>69</v>
      </c>
      <c r="G73" s="3"/>
      <c r="H73" s="3"/>
      <c r="I73" s="3"/>
    </row>
    <row r="74" spans="1:9" x14ac:dyDescent="0.25">
      <c r="A74" s="3" t="s">
        <v>147</v>
      </c>
      <c r="B74" s="3" t="str">
        <f t="shared" ref="B74" si="8">VLOOKUP(A74,$E$88:$F$102,2,FALSE)</f>
        <v>IN</v>
      </c>
      <c r="C74" s="14">
        <v>3</v>
      </c>
      <c r="D74" s="3" t="str">
        <f t="shared" ref="D74" si="9">CONCATENATE("RF-",B74,"-",TEXT(C74,"00"))</f>
        <v>RF-IN-03</v>
      </c>
      <c r="E74" s="53" t="s">
        <v>298</v>
      </c>
      <c r="F74" s="3" t="s">
        <v>69</v>
      </c>
      <c r="G74" s="3"/>
      <c r="H74" s="3"/>
      <c r="I74" s="3"/>
    </row>
    <row r="75" spans="1:9" x14ac:dyDescent="0.25">
      <c r="A75" s="3" t="s">
        <v>147</v>
      </c>
      <c r="B75" s="3" t="str">
        <f t="shared" ref="B75" si="10">VLOOKUP(A75,$E$88:$F$102,2,FALSE)</f>
        <v>IN</v>
      </c>
      <c r="C75" s="14">
        <v>4</v>
      </c>
      <c r="D75" s="3" t="str">
        <f t="shared" ref="D75" si="11">CONCATENATE("RF-",B75,"-",TEXT(C75,"00"))</f>
        <v>RF-IN-04</v>
      </c>
      <c r="E75" s="53" t="s">
        <v>299</v>
      </c>
      <c r="F75" s="3" t="s">
        <v>69</v>
      </c>
      <c r="G75" s="3"/>
      <c r="H75" s="3"/>
      <c r="I75" s="3"/>
    </row>
    <row r="76" spans="1:9" x14ac:dyDescent="0.25">
      <c r="A76" s="3" t="s">
        <v>147</v>
      </c>
      <c r="B76" s="3" t="str">
        <f t="shared" si="2"/>
        <v>IN</v>
      </c>
      <c r="C76" s="14">
        <v>5</v>
      </c>
      <c r="D76" s="28" t="str">
        <f t="shared" ref="D76:D77" si="12">CONCATENATE("RF-",B76,"-",TEXT(C76,"00"))</f>
        <v>RF-IN-05</v>
      </c>
      <c r="E76" s="19" t="s">
        <v>174</v>
      </c>
      <c r="F76" s="18" t="s">
        <v>102</v>
      </c>
      <c r="G76" s="3"/>
      <c r="H76" s="3"/>
      <c r="I76" s="3"/>
    </row>
    <row r="77" spans="1:9" x14ac:dyDescent="0.25">
      <c r="A77" s="3" t="s">
        <v>18</v>
      </c>
      <c r="B77" s="3" t="str">
        <f t="shared" si="2"/>
        <v>3D</v>
      </c>
      <c r="C77" s="14">
        <v>1</v>
      </c>
      <c r="D77" s="28" t="str">
        <f t="shared" si="12"/>
        <v>RF-3D-01</v>
      </c>
      <c r="E77" s="29" t="s">
        <v>175</v>
      </c>
      <c r="F77" s="18" t="s">
        <v>102</v>
      </c>
      <c r="G77" s="3"/>
      <c r="H77" s="3"/>
      <c r="I77" s="3"/>
    </row>
    <row r="78" spans="1:9" x14ac:dyDescent="0.25">
      <c r="A78" s="3" t="s">
        <v>18</v>
      </c>
      <c r="B78" s="3" t="str">
        <f t="shared" si="2"/>
        <v>3D</v>
      </c>
      <c r="C78" s="14">
        <v>2</v>
      </c>
      <c r="D78" s="28" t="str">
        <f>CONCATENATE("RF-",B78,"-",TEXT(C78,"00"))</f>
        <v>RF-3D-02</v>
      </c>
      <c r="E78" s="29" t="s">
        <v>176</v>
      </c>
      <c r="F78" s="18" t="s">
        <v>102</v>
      </c>
      <c r="G78" s="3"/>
      <c r="H78" s="3"/>
      <c r="I78" s="3"/>
    </row>
    <row r="80" spans="1:9" x14ac:dyDescent="0.25">
      <c r="A80" s="56" t="s">
        <v>276</v>
      </c>
      <c r="B80" s="56"/>
      <c r="C80" s="56"/>
      <c r="D80" s="56"/>
      <c r="E80" s="56"/>
    </row>
    <row r="86" spans="5:7" x14ac:dyDescent="0.25">
      <c r="E86" t="s">
        <v>99</v>
      </c>
    </row>
    <row r="87" spans="5:7" x14ac:dyDescent="0.25">
      <c r="E87" s="6" t="s">
        <v>0</v>
      </c>
      <c r="F87" s="6" t="s">
        <v>17</v>
      </c>
      <c r="G87" s="6" t="s">
        <v>30</v>
      </c>
    </row>
    <row r="88" spans="5:7" x14ac:dyDescent="0.25">
      <c r="E88" s="3" t="s">
        <v>19</v>
      </c>
      <c r="F88" s="3" t="s">
        <v>13</v>
      </c>
      <c r="G88" s="3">
        <v>10</v>
      </c>
    </row>
    <row r="89" spans="5:7" x14ac:dyDescent="0.25">
      <c r="E89" s="3" t="s">
        <v>29</v>
      </c>
      <c r="F89" s="3" t="s">
        <v>4</v>
      </c>
      <c r="G89" s="3">
        <v>10</v>
      </c>
    </row>
    <row r="90" spans="5:7" x14ac:dyDescent="0.25">
      <c r="E90" s="3" t="s">
        <v>20</v>
      </c>
      <c r="F90" s="3" t="s">
        <v>15</v>
      </c>
      <c r="G90" s="3">
        <v>5</v>
      </c>
    </row>
    <row r="91" spans="5:7" x14ac:dyDescent="0.25">
      <c r="E91" s="3" t="s">
        <v>21</v>
      </c>
      <c r="F91" s="3" t="s">
        <v>9</v>
      </c>
      <c r="G91" s="3">
        <v>5</v>
      </c>
    </row>
    <row r="92" spans="5:7" x14ac:dyDescent="0.25">
      <c r="E92" s="3" t="s">
        <v>25</v>
      </c>
      <c r="F92" s="3" t="s">
        <v>8</v>
      </c>
      <c r="G92" s="3">
        <v>10</v>
      </c>
    </row>
    <row r="93" spans="5:7" x14ac:dyDescent="0.25">
      <c r="E93" s="3" t="s">
        <v>23</v>
      </c>
      <c r="F93" s="3" t="s">
        <v>5</v>
      </c>
      <c r="G93" s="3">
        <v>5</v>
      </c>
    </row>
    <row r="94" spans="5:7" x14ac:dyDescent="0.25">
      <c r="E94" s="3" t="s">
        <v>58</v>
      </c>
      <c r="F94" s="3" t="s">
        <v>59</v>
      </c>
      <c r="G94" s="3">
        <v>5</v>
      </c>
    </row>
    <row r="95" spans="5:7" x14ac:dyDescent="0.25">
      <c r="E95" s="3" t="s">
        <v>147</v>
      </c>
      <c r="F95" s="3" t="s">
        <v>7</v>
      </c>
      <c r="G95" s="3">
        <v>5</v>
      </c>
    </row>
    <row r="96" spans="5:7" x14ac:dyDescent="0.25">
      <c r="E96" s="3" t="s">
        <v>64</v>
      </c>
      <c r="F96" s="3" t="s">
        <v>65</v>
      </c>
      <c r="G96" s="3">
        <v>5</v>
      </c>
    </row>
    <row r="97" spans="5:7" x14ac:dyDescent="0.25">
      <c r="E97" s="3" t="s">
        <v>33</v>
      </c>
      <c r="F97" s="3" t="s">
        <v>34</v>
      </c>
      <c r="G97" s="3">
        <v>5</v>
      </c>
    </row>
    <row r="98" spans="5:7" x14ac:dyDescent="0.25">
      <c r="E98" s="3" t="s">
        <v>26</v>
      </c>
      <c r="F98" s="3" t="s">
        <v>10</v>
      </c>
      <c r="G98" s="3">
        <v>5</v>
      </c>
    </row>
    <row r="99" spans="5:7" x14ac:dyDescent="0.25">
      <c r="E99" s="3" t="s">
        <v>27</v>
      </c>
      <c r="F99" s="3" t="s">
        <v>11</v>
      </c>
      <c r="G99" s="3">
        <v>5</v>
      </c>
    </row>
    <row r="100" spans="5:7" x14ac:dyDescent="0.25">
      <c r="E100" s="3" t="s">
        <v>72</v>
      </c>
      <c r="F100" s="3" t="s">
        <v>73</v>
      </c>
      <c r="G100" s="3">
        <v>5</v>
      </c>
    </row>
    <row r="101" spans="5:7" x14ac:dyDescent="0.25">
      <c r="E101" s="3" t="s">
        <v>28</v>
      </c>
      <c r="F101" s="3" t="s">
        <v>6</v>
      </c>
      <c r="G101" s="3">
        <v>5</v>
      </c>
    </row>
    <row r="102" spans="5:7" x14ac:dyDescent="0.25">
      <c r="E102" s="3" t="s">
        <v>18</v>
      </c>
      <c r="F102" s="3" t="s">
        <v>12</v>
      </c>
      <c r="G102" s="3">
        <v>5</v>
      </c>
    </row>
    <row r="103" spans="5:7" x14ac:dyDescent="0.25">
      <c r="G103" s="7">
        <f>SUM(G88:G102)</f>
        <v>90</v>
      </c>
    </row>
    <row r="104" spans="5:7" x14ac:dyDescent="0.25">
      <c r="E104" t="s">
        <v>100</v>
      </c>
    </row>
    <row r="105" spans="5:7" x14ac:dyDescent="0.25">
      <c r="E105" s="6" t="s">
        <v>0</v>
      </c>
      <c r="F105" s="6" t="s">
        <v>17</v>
      </c>
      <c r="G105" s="6" t="s">
        <v>30</v>
      </c>
    </row>
    <row r="106" spans="5:7" x14ac:dyDescent="0.25">
      <c r="E106" s="3" t="s">
        <v>19</v>
      </c>
      <c r="F106" s="3" t="s">
        <v>13</v>
      </c>
      <c r="G106" s="3">
        <v>5</v>
      </c>
    </row>
    <row r="107" spans="5:7" x14ac:dyDescent="0.25">
      <c r="E107" s="3" t="s">
        <v>29</v>
      </c>
      <c r="F107" s="3" t="s">
        <v>4</v>
      </c>
      <c r="G107" s="3">
        <v>5</v>
      </c>
    </row>
    <row r="108" spans="5:7" x14ac:dyDescent="0.25">
      <c r="E108" s="3" t="s">
        <v>20</v>
      </c>
      <c r="F108" s="3" t="s">
        <v>15</v>
      </c>
      <c r="G108" s="3">
        <v>5</v>
      </c>
    </row>
    <row r="109" spans="5:7" x14ac:dyDescent="0.25">
      <c r="E109" s="3" t="s">
        <v>22</v>
      </c>
      <c r="F109" s="3" t="s">
        <v>14</v>
      </c>
      <c r="G109" s="3">
        <v>5</v>
      </c>
    </row>
    <row r="110" spans="5:7" x14ac:dyDescent="0.25">
      <c r="E110" s="3" t="s">
        <v>21</v>
      </c>
      <c r="F110" s="3" t="s">
        <v>9</v>
      </c>
      <c r="G110" s="3">
        <v>5</v>
      </c>
    </row>
    <row r="111" spans="5:7" x14ac:dyDescent="0.25">
      <c r="E111" s="3" t="s">
        <v>25</v>
      </c>
      <c r="F111" s="3" t="s">
        <v>8</v>
      </c>
      <c r="G111" s="3">
        <v>10</v>
      </c>
    </row>
    <row r="112" spans="5:7" x14ac:dyDescent="0.25">
      <c r="E112" s="3" t="s">
        <v>23</v>
      </c>
      <c r="F112" s="3" t="s">
        <v>5</v>
      </c>
      <c r="G112" s="3">
        <v>5</v>
      </c>
    </row>
    <row r="113" spans="5:7" x14ac:dyDescent="0.25">
      <c r="E113" s="3" t="s">
        <v>58</v>
      </c>
      <c r="F113" s="3" t="s">
        <v>59</v>
      </c>
      <c r="G113" s="3">
        <v>5</v>
      </c>
    </row>
    <row r="114" spans="5:7" x14ac:dyDescent="0.25">
      <c r="E114" s="3" t="s">
        <v>24</v>
      </c>
      <c r="F114" s="3" t="s">
        <v>16</v>
      </c>
      <c r="G114" s="3">
        <v>5</v>
      </c>
    </row>
    <row r="115" spans="5:7" x14ac:dyDescent="0.25">
      <c r="E115" s="3" t="s">
        <v>85</v>
      </c>
      <c r="F115" s="3" t="s">
        <v>7</v>
      </c>
      <c r="G115" s="3">
        <v>5</v>
      </c>
    </row>
    <row r="116" spans="5:7" x14ac:dyDescent="0.25">
      <c r="E116" s="3" t="s">
        <v>64</v>
      </c>
      <c r="F116" s="3" t="s">
        <v>65</v>
      </c>
      <c r="G116" s="3">
        <v>5</v>
      </c>
    </row>
    <row r="117" spans="5:7" x14ac:dyDescent="0.25">
      <c r="E117" s="3" t="s">
        <v>74</v>
      </c>
      <c r="F117" s="3" t="s">
        <v>75</v>
      </c>
      <c r="G117" s="3">
        <v>5</v>
      </c>
    </row>
    <row r="118" spans="5:7" x14ac:dyDescent="0.25">
      <c r="E118" s="3" t="s">
        <v>31</v>
      </c>
      <c r="F118" s="3" t="s">
        <v>32</v>
      </c>
      <c r="G118" s="3">
        <v>5</v>
      </c>
    </row>
    <row r="119" spans="5:7" x14ac:dyDescent="0.25">
      <c r="E119" s="3" t="s">
        <v>33</v>
      </c>
      <c r="F119" s="3" t="s">
        <v>34</v>
      </c>
      <c r="G119" s="3">
        <v>5</v>
      </c>
    </row>
    <row r="120" spans="5:7" x14ac:dyDescent="0.25">
      <c r="E120" s="3" t="s">
        <v>68</v>
      </c>
      <c r="F120" s="3" t="s">
        <v>115</v>
      </c>
      <c r="G120" s="3">
        <v>0</v>
      </c>
    </row>
    <row r="121" spans="5:7" x14ac:dyDescent="0.25">
      <c r="E121" s="3" t="s">
        <v>26</v>
      </c>
      <c r="F121" s="3" t="s">
        <v>10</v>
      </c>
      <c r="G121" s="3">
        <v>5</v>
      </c>
    </row>
    <row r="122" spans="5:7" x14ac:dyDescent="0.25">
      <c r="E122" s="3" t="s">
        <v>27</v>
      </c>
      <c r="F122" s="3" t="s">
        <v>11</v>
      </c>
      <c r="G122" s="3">
        <v>5</v>
      </c>
    </row>
    <row r="123" spans="5:7" x14ac:dyDescent="0.25">
      <c r="E123" s="3" t="s">
        <v>66</v>
      </c>
      <c r="F123" s="3" t="s">
        <v>67</v>
      </c>
      <c r="G123" s="3">
        <v>5</v>
      </c>
    </row>
    <row r="124" spans="5:7" x14ac:dyDescent="0.25">
      <c r="E124" s="3" t="s">
        <v>72</v>
      </c>
      <c r="F124" s="3" t="s">
        <v>73</v>
      </c>
      <c r="G124" s="3">
        <v>5</v>
      </c>
    </row>
    <row r="125" spans="5:7" x14ac:dyDescent="0.25">
      <c r="E125" s="3" t="s">
        <v>91</v>
      </c>
      <c r="F125" s="3" t="s">
        <v>92</v>
      </c>
      <c r="G125" s="3"/>
    </row>
    <row r="126" spans="5:7" x14ac:dyDescent="0.25">
      <c r="E126" s="3" t="s">
        <v>28</v>
      </c>
      <c r="F126" s="3" t="s">
        <v>6</v>
      </c>
      <c r="G126" s="3">
        <v>5</v>
      </c>
    </row>
    <row r="127" spans="5:7" x14ac:dyDescent="0.25">
      <c r="E127" s="3" t="s">
        <v>18</v>
      </c>
      <c r="F127" s="3" t="s">
        <v>12</v>
      </c>
      <c r="G127" s="3">
        <v>5</v>
      </c>
    </row>
    <row r="128" spans="5:7" x14ac:dyDescent="0.25">
      <c r="G128" s="7">
        <f>SUM(G106:G127)</f>
        <v>105</v>
      </c>
    </row>
  </sheetData>
  <autoFilter ref="A6:I78"/>
  <sortState ref="E32:G47">
    <sortCondition ref="E31"/>
  </sortState>
  <mergeCells count="3">
    <mergeCell ref="A2:C4"/>
    <mergeCell ref="D2:I4"/>
    <mergeCell ref="A80:E80"/>
  </mergeCells>
  <dataValidations count="1">
    <dataValidation type="list" allowBlank="1" showInputMessage="1" showErrorMessage="1" sqref="A77:A78 A7:A71">
      <formula1>$E$88:$E$102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zoomScale="115" zoomScaleNormal="115" workbookViewId="0">
      <selection activeCell="E31" sqref="E31"/>
    </sheetView>
  </sheetViews>
  <sheetFormatPr baseColWidth="10" defaultColWidth="9.140625" defaultRowHeight="15" x14ac:dyDescent="0.25"/>
  <cols>
    <col min="1" max="1" width="31.140625" customWidth="1"/>
    <col min="2" max="2" width="5.5703125" customWidth="1"/>
    <col min="3" max="3" width="6.140625" style="15" customWidth="1"/>
    <col min="4" max="4" width="9.5703125" bestFit="1" customWidth="1"/>
    <col min="5" max="5" width="71.42578125" bestFit="1" customWidth="1"/>
    <col min="6" max="6" width="22.7109375" customWidth="1"/>
    <col min="7" max="7" width="26.5703125" customWidth="1"/>
    <col min="8" max="8" width="23.7109375" customWidth="1"/>
    <col min="9" max="9" width="17.7109375" customWidth="1"/>
  </cols>
  <sheetData>
    <row r="1" spans="1:9" x14ac:dyDescent="0.25">
      <c r="A1" t="s">
        <v>284</v>
      </c>
    </row>
    <row r="2" spans="1:9" x14ac:dyDescent="0.25">
      <c r="A2" s="54"/>
      <c r="B2" s="54"/>
      <c r="C2" s="54"/>
      <c r="D2" s="55" t="s">
        <v>190</v>
      </c>
      <c r="E2" s="55"/>
      <c r="F2" s="55"/>
      <c r="G2" s="55"/>
      <c r="H2" s="55"/>
      <c r="I2" s="55"/>
    </row>
    <row r="3" spans="1:9" x14ac:dyDescent="0.25">
      <c r="A3" s="54"/>
      <c r="B3" s="54"/>
      <c r="C3" s="54"/>
      <c r="D3" s="55"/>
      <c r="E3" s="55"/>
      <c r="F3" s="55"/>
      <c r="G3" s="55"/>
      <c r="H3" s="55"/>
      <c r="I3" s="55"/>
    </row>
    <row r="4" spans="1:9" x14ac:dyDescent="0.25">
      <c r="A4" s="54"/>
      <c r="B4" s="54"/>
      <c r="C4" s="54"/>
      <c r="D4" s="55"/>
      <c r="E4" s="55"/>
      <c r="F4" s="55"/>
      <c r="G4" s="55"/>
      <c r="H4" s="55"/>
      <c r="I4" s="55"/>
    </row>
    <row r="6" spans="1:9" ht="21" x14ac:dyDescent="0.25">
      <c r="A6" s="8" t="s">
        <v>103</v>
      </c>
      <c r="B6" s="26"/>
      <c r="C6" s="12"/>
      <c r="D6" s="27"/>
      <c r="E6" s="27"/>
      <c r="F6" s="27"/>
      <c r="G6" s="27"/>
      <c r="H6" s="27"/>
      <c r="I6" s="27"/>
    </row>
    <row r="7" spans="1:9" ht="60" x14ac:dyDescent="0.25">
      <c r="A7" s="21" t="s">
        <v>0</v>
      </c>
      <c r="B7" s="21" t="s">
        <v>17</v>
      </c>
      <c r="C7" s="22" t="s">
        <v>1</v>
      </c>
      <c r="D7" s="21" t="s">
        <v>2</v>
      </c>
      <c r="E7" s="23" t="s">
        <v>3</v>
      </c>
      <c r="F7" s="2" t="s">
        <v>101</v>
      </c>
      <c r="G7" s="2" t="s">
        <v>149</v>
      </c>
      <c r="H7" s="2" t="s">
        <v>150</v>
      </c>
      <c r="I7" s="2" t="s">
        <v>151</v>
      </c>
    </row>
    <row r="8" spans="1:9" x14ac:dyDescent="0.25">
      <c r="A8" s="19" t="s">
        <v>64</v>
      </c>
      <c r="B8" s="19" t="str">
        <f t="shared" ref="B8:B42" si="0">VLOOKUP(A8,$E$49:$F$74,2,FALSE)</f>
        <v>IG</v>
      </c>
      <c r="C8" s="20">
        <v>1</v>
      </c>
      <c r="D8" s="19" t="str">
        <f t="shared" ref="D8:D35" si="1">CONCATENATE("NF-",B8,"-",TEXT(C8,"00"))</f>
        <v>NF-IG-01</v>
      </c>
      <c r="E8" s="19" t="s">
        <v>134</v>
      </c>
      <c r="F8" s="19" t="s">
        <v>102</v>
      </c>
      <c r="G8" s="19"/>
      <c r="H8" s="18"/>
      <c r="I8" s="18"/>
    </row>
    <row r="9" spans="1:9" x14ac:dyDescent="0.25">
      <c r="A9" s="19" t="s">
        <v>64</v>
      </c>
      <c r="B9" s="19" t="str">
        <f t="shared" si="0"/>
        <v>IG</v>
      </c>
      <c r="C9" s="20">
        <v>2</v>
      </c>
      <c r="D9" s="19" t="str">
        <f t="shared" si="1"/>
        <v>NF-IG-02</v>
      </c>
      <c r="E9" s="19" t="s">
        <v>70</v>
      </c>
      <c r="F9" s="19" t="s">
        <v>102</v>
      </c>
      <c r="G9" s="19"/>
      <c r="H9" s="18"/>
      <c r="I9" s="18"/>
    </row>
    <row r="10" spans="1:9" x14ac:dyDescent="0.25">
      <c r="A10" s="3" t="s">
        <v>72</v>
      </c>
      <c r="B10" s="19" t="str">
        <f t="shared" si="0"/>
        <v>SE</v>
      </c>
      <c r="C10" s="20">
        <v>1</v>
      </c>
      <c r="D10" s="19" t="str">
        <f t="shared" si="1"/>
        <v>NF-SE-01</v>
      </c>
      <c r="E10" s="19" t="s">
        <v>76</v>
      </c>
      <c r="F10" s="19" t="s">
        <v>102</v>
      </c>
      <c r="G10" s="19"/>
      <c r="H10" s="18"/>
      <c r="I10" s="18"/>
    </row>
    <row r="11" spans="1:9" x14ac:dyDescent="0.25">
      <c r="A11" s="3" t="s">
        <v>72</v>
      </c>
      <c r="B11" s="19" t="str">
        <f t="shared" si="0"/>
        <v>SE</v>
      </c>
      <c r="C11" s="20">
        <v>2</v>
      </c>
      <c r="D11" s="19" t="str">
        <f t="shared" si="1"/>
        <v>NF-SE-02</v>
      </c>
      <c r="E11" s="19" t="s">
        <v>105</v>
      </c>
      <c r="F11" s="19" t="s">
        <v>102</v>
      </c>
      <c r="G11" s="19"/>
      <c r="H11" s="18"/>
      <c r="I11" s="18"/>
    </row>
    <row r="12" spans="1:9" x14ac:dyDescent="0.25">
      <c r="A12" s="3" t="s">
        <v>24</v>
      </c>
      <c r="B12" s="19" t="str">
        <f t="shared" si="0"/>
        <v>IR</v>
      </c>
      <c r="C12" s="20">
        <v>1</v>
      </c>
      <c r="D12" s="19" t="str">
        <f t="shared" si="1"/>
        <v>NF-IR-01</v>
      </c>
      <c r="E12" s="19" t="s">
        <v>77</v>
      </c>
      <c r="F12" s="19" t="s">
        <v>102</v>
      </c>
      <c r="G12" s="19"/>
      <c r="H12" s="18"/>
      <c r="I12" s="18"/>
    </row>
    <row r="13" spans="1:9" x14ac:dyDescent="0.25">
      <c r="A13" s="3" t="s">
        <v>177</v>
      </c>
      <c r="B13" s="19" t="str">
        <f t="shared" si="0"/>
        <v>RS</v>
      </c>
      <c r="C13" s="20">
        <v>1</v>
      </c>
      <c r="D13" s="19" t="str">
        <f t="shared" si="1"/>
        <v>NF-RS-01</v>
      </c>
      <c r="E13" s="19" t="s">
        <v>179</v>
      </c>
      <c r="F13" s="19" t="s">
        <v>102</v>
      </c>
      <c r="G13" s="19"/>
      <c r="H13" s="18"/>
      <c r="I13" s="18"/>
    </row>
    <row r="14" spans="1:9" x14ac:dyDescent="0.25">
      <c r="A14" s="3" t="s">
        <v>177</v>
      </c>
      <c r="B14" s="19" t="str">
        <f t="shared" si="0"/>
        <v>RS</v>
      </c>
      <c r="C14" s="20">
        <v>2</v>
      </c>
      <c r="D14" s="19" t="str">
        <f t="shared" si="1"/>
        <v>NF-RS-02</v>
      </c>
      <c r="E14" s="19" t="s">
        <v>180</v>
      </c>
      <c r="F14" s="19" t="s">
        <v>102</v>
      </c>
      <c r="G14" s="19"/>
      <c r="H14" s="18"/>
      <c r="I14" s="18"/>
    </row>
    <row r="15" spans="1:9" x14ac:dyDescent="0.25">
      <c r="A15" s="3" t="s">
        <v>177</v>
      </c>
      <c r="B15" s="19" t="str">
        <f t="shared" si="0"/>
        <v>RS</v>
      </c>
      <c r="C15" s="20">
        <v>3</v>
      </c>
      <c r="D15" s="19" t="str">
        <f t="shared" si="1"/>
        <v>NF-RS-03</v>
      </c>
      <c r="E15" s="19" t="s">
        <v>181</v>
      </c>
      <c r="F15" s="19" t="s">
        <v>102</v>
      </c>
      <c r="G15" s="19"/>
      <c r="H15" s="18"/>
      <c r="I15" s="18"/>
    </row>
    <row r="16" spans="1:9" x14ac:dyDescent="0.25">
      <c r="A16" s="3" t="s">
        <v>177</v>
      </c>
      <c r="B16" s="19" t="str">
        <f t="shared" si="0"/>
        <v>RS</v>
      </c>
      <c r="C16" s="20">
        <v>4</v>
      </c>
      <c r="D16" s="19" t="str">
        <f t="shared" si="1"/>
        <v>NF-RS-04</v>
      </c>
      <c r="E16" s="19" t="s">
        <v>182</v>
      </c>
      <c r="F16" s="19" t="s">
        <v>102</v>
      </c>
      <c r="G16" s="19"/>
      <c r="H16" s="18"/>
      <c r="I16" s="18"/>
    </row>
    <row r="17" spans="1:9" x14ac:dyDescent="0.25">
      <c r="A17" s="3" t="s">
        <v>177</v>
      </c>
      <c r="B17" s="19" t="str">
        <f t="shared" si="0"/>
        <v>RS</v>
      </c>
      <c r="C17" s="20">
        <v>5</v>
      </c>
      <c r="D17" s="19" t="str">
        <f t="shared" si="1"/>
        <v>NF-RS-05</v>
      </c>
      <c r="E17" s="19" t="s">
        <v>183</v>
      </c>
      <c r="F17" s="19" t="s">
        <v>102</v>
      </c>
      <c r="G17" s="19"/>
      <c r="H17" s="18"/>
      <c r="I17" s="18"/>
    </row>
    <row r="18" spans="1:9" x14ac:dyDescent="0.25">
      <c r="A18" s="3" t="s">
        <v>177</v>
      </c>
      <c r="B18" s="19" t="str">
        <f t="shared" si="0"/>
        <v>RS</v>
      </c>
      <c r="C18" s="20">
        <v>6</v>
      </c>
      <c r="D18" s="19" t="str">
        <f t="shared" si="1"/>
        <v>NF-RS-06</v>
      </c>
      <c r="E18" s="19" t="s">
        <v>184</v>
      </c>
      <c r="F18" s="19" t="s">
        <v>102</v>
      </c>
      <c r="G18" s="19"/>
      <c r="H18" s="18"/>
      <c r="I18" s="18"/>
    </row>
    <row r="19" spans="1:9" x14ac:dyDescent="0.25">
      <c r="A19" s="3" t="s">
        <v>185</v>
      </c>
      <c r="B19" s="19" t="str">
        <f t="shared" si="0"/>
        <v>CI</v>
      </c>
      <c r="C19" s="20">
        <v>1</v>
      </c>
      <c r="D19" s="19" t="str">
        <f t="shared" si="1"/>
        <v>NF-CI-01</v>
      </c>
      <c r="E19" s="19" t="s">
        <v>185</v>
      </c>
      <c r="F19" s="19" t="s">
        <v>102</v>
      </c>
      <c r="G19" s="19"/>
      <c r="H19" s="18"/>
      <c r="I19" s="18"/>
    </row>
    <row r="20" spans="1:9" x14ac:dyDescent="0.25">
      <c r="A20" s="3" t="s">
        <v>120</v>
      </c>
      <c r="B20" s="19" t="str">
        <f t="shared" si="0"/>
        <v>BD</v>
      </c>
      <c r="C20" s="20">
        <v>1</v>
      </c>
      <c r="D20" s="19" t="str">
        <f t="shared" si="1"/>
        <v>NF-BD-01</v>
      </c>
      <c r="E20" s="19" t="s">
        <v>187</v>
      </c>
      <c r="F20" s="19" t="s">
        <v>102</v>
      </c>
      <c r="G20" s="19"/>
      <c r="H20" s="18"/>
      <c r="I20" s="18"/>
    </row>
    <row r="21" spans="1:9" x14ac:dyDescent="0.25">
      <c r="A21" s="3" t="s">
        <v>120</v>
      </c>
      <c r="B21" s="19" t="str">
        <f t="shared" si="0"/>
        <v>BD</v>
      </c>
      <c r="C21" s="20">
        <v>2</v>
      </c>
      <c r="D21" s="19" t="str">
        <f t="shared" si="1"/>
        <v>NF-BD-02</v>
      </c>
      <c r="E21" s="19" t="s">
        <v>78</v>
      </c>
      <c r="F21" s="19" t="s">
        <v>102</v>
      </c>
      <c r="G21" s="19"/>
      <c r="H21" s="18"/>
      <c r="I21" s="18"/>
    </row>
    <row r="22" spans="1:9" ht="16.5" customHeight="1" x14ac:dyDescent="0.25">
      <c r="A22" s="3" t="s">
        <v>120</v>
      </c>
      <c r="B22" s="19" t="str">
        <f t="shared" si="0"/>
        <v>BD</v>
      </c>
      <c r="C22" s="20">
        <v>3</v>
      </c>
      <c r="D22" s="19" t="str">
        <f t="shared" si="1"/>
        <v>NF-BD-03</v>
      </c>
      <c r="E22" s="19" t="s">
        <v>79</v>
      </c>
      <c r="F22" s="19" t="s">
        <v>69</v>
      </c>
      <c r="G22" s="19"/>
      <c r="H22" s="18"/>
      <c r="I22" s="18"/>
    </row>
    <row r="23" spans="1:9" x14ac:dyDescent="0.25">
      <c r="A23" s="3" t="s">
        <v>120</v>
      </c>
      <c r="B23" s="19" t="str">
        <f t="shared" si="0"/>
        <v>BD</v>
      </c>
      <c r="C23" s="20">
        <v>4</v>
      </c>
      <c r="D23" s="19" t="str">
        <f t="shared" si="1"/>
        <v>NF-BD-04</v>
      </c>
      <c r="E23" s="19" t="s">
        <v>80</v>
      </c>
      <c r="F23" s="19" t="s">
        <v>102</v>
      </c>
      <c r="G23" s="19"/>
      <c r="H23" s="18"/>
      <c r="I23" s="18"/>
    </row>
    <row r="24" spans="1:9" x14ac:dyDescent="0.25">
      <c r="A24" s="19" t="s">
        <v>68</v>
      </c>
      <c r="B24" s="19" t="str">
        <f t="shared" si="0"/>
        <v>OT</v>
      </c>
      <c r="C24" s="20">
        <v>1</v>
      </c>
      <c r="D24" s="19" t="str">
        <f t="shared" si="1"/>
        <v>NF-OT-01</v>
      </c>
      <c r="E24" t="s">
        <v>139</v>
      </c>
      <c r="F24" s="19" t="s">
        <v>69</v>
      </c>
      <c r="G24" s="19"/>
      <c r="H24" s="18"/>
      <c r="I24" s="18"/>
    </row>
    <row r="25" spans="1:9" x14ac:dyDescent="0.25">
      <c r="A25" s="19" t="s">
        <v>68</v>
      </c>
      <c r="B25" s="19" t="str">
        <f t="shared" si="0"/>
        <v>OT</v>
      </c>
      <c r="C25" s="20">
        <v>2</v>
      </c>
      <c r="D25" s="19" t="str">
        <f t="shared" si="1"/>
        <v>NF-OT-02</v>
      </c>
      <c r="E25" s="19" t="s">
        <v>82</v>
      </c>
      <c r="F25" s="19" t="s">
        <v>102</v>
      </c>
      <c r="G25" s="19"/>
      <c r="H25" s="18"/>
      <c r="I25" s="18"/>
    </row>
    <row r="26" spans="1:9" s="17" customFormat="1" ht="30" customHeight="1" x14ac:dyDescent="0.25">
      <c r="A26" s="19" t="s">
        <v>68</v>
      </c>
      <c r="B26" s="19" t="str">
        <f t="shared" si="0"/>
        <v>OT</v>
      </c>
      <c r="C26" s="20">
        <v>3</v>
      </c>
      <c r="D26" s="19" t="str">
        <f t="shared" si="1"/>
        <v>NF-OT-03</v>
      </c>
      <c r="E26" s="24" t="s">
        <v>83</v>
      </c>
      <c r="F26" s="24" t="s">
        <v>69</v>
      </c>
      <c r="G26" s="24"/>
      <c r="H26" s="25"/>
      <c r="I26" s="25"/>
    </row>
    <row r="27" spans="1:9" s="17" customFormat="1" ht="30" customHeight="1" x14ac:dyDescent="0.25">
      <c r="A27" s="19" t="s">
        <v>68</v>
      </c>
      <c r="B27" s="19" t="str">
        <f t="shared" si="0"/>
        <v>OT</v>
      </c>
      <c r="C27" s="20">
        <v>4</v>
      </c>
      <c r="D27" s="19" t="str">
        <f t="shared" si="1"/>
        <v>NF-OT-04</v>
      </c>
      <c r="E27" s="24" t="s">
        <v>84</v>
      </c>
      <c r="F27" s="24" t="s">
        <v>69</v>
      </c>
      <c r="G27" s="24"/>
      <c r="H27" s="25"/>
      <c r="I27" s="25"/>
    </row>
    <row r="28" spans="1:9" x14ac:dyDescent="0.25">
      <c r="A28" s="19" t="s">
        <v>68</v>
      </c>
      <c r="B28" s="19" t="str">
        <f t="shared" si="0"/>
        <v>OT</v>
      </c>
      <c r="C28" s="20">
        <v>5</v>
      </c>
      <c r="D28" s="19" t="str">
        <f t="shared" si="1"/>
        <v>NF-OT-05</v>
      </c>
      <c r="E28" s="19" t="s">
        <v>135</v>
      </c>
      <c r="F28" s="19" t="s">
        <v>102</v>
      </c>
      <c r="G28" s="19"/>
      <c r="H28" s="18"/>
      <c r="I28" s="18"/>
    </row>
    <row r="29" spans="1:9" x14ac:dyDescent="0.25">
      <c r="A29" s="19" t="s">
        <v>68</v>
      </c>
      <c r="B29" s="19" t="str">
        <f t="shared" si="0"/>
        <v>OT</v>
      </c>
      <c r="C29" s="20">
        <v>6</v>
      </c>
      <c r="D29" s="30" t="str">
        <f t="shared" si="1"/>
        <v>NF-OT-06</v>
      </c>
      <c r="E29" s="19" t="s">
        <v>188</v>
      </c>
      <c r="F29" s="19" t="s">
        <v>102</v>
      </c>
      <c r="G29" s="19"/>
      <c r="H29" s="18"/>
      <c r="I29" s="18"/>
    </row>
    <row r="30" spans="1:9" x14ac:dyDescent="0.25">
      <c r="A30" s="19" t="s">
        <v>68</v>
      </c>
      <c r="B30" s="19" t="str">
        <f t="shared" si="0"/>
        <v>OT</v>
      </c>
      <c r="C30" s="20">
        <v>7</v>
      </c>
      <c r="D30" s="19" t="str">
        <f t="shared" si="1"/>
        <v>NF-OT-07</v>
      </c>
      <c r="E30" t="s">
        <v>136</v>
      </c>
      <c r="F30" s="19" t="s">
        <v>69</v>
      </c>
      <c r="G30" s="19"/>
      <c r="H30" s="18"/>
      <c r="I30" s="18"/>
    </row>
    <row r="31" spans="1:9" x14ac:dyDescent="0.25">
      <c r="A31" s="19" t="s">
        <v>68</v>
      </c>
      <c r="B31" s="19" t="str">
        <f t="shared" si="0"/>
        <v>OT</v>
      </c>
      <c r="C31" s="20">
        <v>8</v>
      </c>
      <c r="D31" s="19" t="str">
        <f t="shared" si="1"/>
        <v>NF-OT-08</v>
      </c>
      <c r="E31" s="19" t="s">
        <v>137</v>
      </c>
      <c r="F31" s="19" t="s">
        <v>69</v>
      </c>
      <c r="G31" s="19"/>
      <c r="H31" s="18"/>
      <c r="I31" s="18"/>
    </row>
    <row r="32" spans="1:9" x14ac:dyDescent="0.25">
      <c r="A32" s="19" t="s">
        <v>68</v>
      </c>
      <c r="B32" s="19" t="str">
        <f t="shared" si="0"/>
        <v>OT</v>
      </c>
      <c r="C32" s="20">
        <v>9</v>
      </c>
      <c r="D32" s="19" t="str">
        <f t="shared" si="1"/>
        <v>NF-OT-09</v>
      </c>
      <c r="E32" s="19" t="s">
        <v>138</v>
      </c>
      <c r="F32" s="19" t="s">
        <v>69</v>
      </c>
      <c r="G32" s="19"/>
      <c r="H32" s="18"/>
      <c r="I32" s="18"/>
    </row>
    <row r="33" spans="1:9" x14ac:dyDescent="0.25">
      <c r="A33" s="19" t="s">
        <v>68</v>
      </c>
      <c r="B33" s="19" t="str">
        <f t="shared" si="0"/>
        <v>OT</v>
      </c>
      <c r="C33" s="20">
        <v>10</v>
      </c>
      <c r="D33" s="19" t="str">
        <f t="shared" si="1"/>
        <v>NF-OT-10</v>
      </c>
      <c r="E33" s="19" t="s">
        <v>189</v>
      </c>
      <c r="F33" s="19" t="s">
        <v>102</v>
      </c>
      <c r="G33" s="19"/>
      <c r="H33" s="18"/>
      <c r="I33" s="18"/>
    </row>
    <row r="34" spans="1:9" x14ac:dyDescent="0.25">
      <c r="A34" s="19" t="s">
        <v>68</v>
      </c>
      <c r="B34" s="19" t="str">
        <f t="shared" si="0"/>
        <v>OT</v>
      </c>
      <c r="C34" s="20">
        <v>11</v>
      </c>
      <c r="D34" s="19" t="str">
        <f t="shared" si="1"/>
        <v>NF-OT-11</v>
      </c>
      <c r="E34" s="19" t="s">
        <v>111</v>
      </c>
      <c r="F34" s="19" t="s">
        <v>69</v>
      </c>
      <c r="G34" s="19"/>
      <c r="H34" s="18"/>
      <c r="I34" s="18"/>
    </row>
    <row r="35" spans="1:9" x14ac:dyDescent="0.25">
      <c r="A35" s="19" t="s">
        <v>68</v>
      </c>
      <c r="B35" s="19" t="str">
        <f t="shared" si="0"/>
        <v>OT</v>
      </c>
      <c r="C35" s="20">
        <v>12</v>
      </c>
      <c r="D35" s="19" t="str">
        <f t="shared" si="1"/>
        <v>NF-OT-12</v>
      </c>
      <c r="E35" s="19" t="s">
        <v>112</v>
      </c>
      <c r="F35" s="19" t="s">
        <v>69</v>
      </c>
      <c r="G35" s="19"/>
      <c r="H35" s="18"/>
      <c r="I35" s="18"/>
    </row>
    <row r="36" spans="1:9" x14ac:dyDescent="0.25">
      <c r="A36" s="19" t="s">
        <v>74</v>
      </c>
      <c r="B36" s="19" t="str">
        <f t="shared" si="0"/>
        <v>LI</v>
      </c>
      <c r="C36" s="20">
        <v>1</v>
      </c>
      <c r="D36" s="19" t="str">
        <f t="shared" ref="D36:D42" si="2">CONCATENATE("NF-",B36,"-",TEXT(C36,"00"))</f>
        <v>NF-LI-01</v>
      </c>
      <c r="E36" s="19" t="s">
        <v>106</v>
      </c>
      <c r="F36" s="19" t="s">
        <v>102</v>
      </c>
      <c r="G36" s="19"/>
      <c r="H36" s="18"/>
      <c r="I36" s="18"/>
    </row>
    <row r="37" spans="1:9" x14ac:dyDescent="0.25">
      <c r="A37" s="19" t="s">
        <v>74</v>
      </c>
      <c r="B37" s="19" t="str">
        <f t="shared" si="0"/>
        <v>LI</v>
      </c>
      <c r="C37" s="20">
        <v>2</v>
      </c>
      <c r="D37" s="19" t="str">
        <f t="shared" si="2"/>
        <v>NF-LI-02</v>
      </c>
      <c r="E37" s="19" t="s">
        <v>107</v>
      </c>
      <c r="F37" s="19" t="s">
        <v>102</v>
      </c>
      <c r="G37" s="19"/>
      <c r="H37" s="18"/>
      <c r="I37" s="18"/>
    </row>
    <row r="38" spans="1:9" x14ac:dyDescent="0.25">
      <c r="A38" s="19" t="s">
        <v>74</v>
      </c>
      <c r="B38" s="19" t="str">
        <f t="shared" si="0"/>
        <v>LI</v>
      </c>
      <c r="C38" s="20">
        <v>3</v>
      </c>
      <c r="D38" s="19" t="str">
        <f t="shared" si="2"/>
        <v>NF-LI-03</v>
      </c>
      <c r="E38" s="19" t="s">
        <v>108</v>
      </c>
      <c r="F38" s="19" t="s">
        <v>102</v>
      </c>
      <c r="G38" s="19"/>
      <c r="H38" s="18"/>
      <c r="I38" s="18"/>
    </row>
    <row r="39" spans="1:9" x14ac:dyDescent="0.25">
      <c r="A39" s="19" t="s">
        <v>74</v>
      </c>
      <c r="B39" s="19" t="str">
        <f t="shared" si="0"/>
        <v>LI</v>
      </c>
      <c r="C39" s="20">
        <v>4</v>
      </c>
      <c r="D39" s="19" t="str">
        <f t="shared" si="2"/>
        <v>NF-LI-04</v>
      </c>
      <c r="E39" s="19" t="s">
        <v>113</v>
      </c>
      <c r="F39" s="19" t="s">
        <v>102</v>
      </c>
      <c r="G39" s="19"/>
      <c r="H39" s="18"/>
      <c r="I39" s="18"/>
    </row>
    <row r="40" spans="1:9" x14ac:dyDescent="0.25">
      <c r="A40" s="19" t="s">
        <v>74</v>
      </c>
      <c r="B40" s="19" t="str">
        <f t="shared" si="0"/>
        <v>LI</v>
      </c>
      <c r="C40" s="20">
        <v>5</v>
      </c>
      <c r="D40" s="19" t="str">
        <f t="shared" si="2"/>
        <v>NF-LI-05</v>
      </c>
      <c r="E40" s="19" t="s">
        <v>114</v>
      </c>
      <c r="F40" s="19" t="s">
        <v>69</v>
      </c>
      <c r="G40" s="19"/>
      <c r="H40" s="18"/>
      <c r="I40" s="18"/>
    </row>
    <row r="41" spans="1:9" x14ac:dyDescent="0.25">
      <c r="A41" s="19" t="s">
        <v>74</v>
      </c>
      <c r="B41" s="19" t="str">
        <f t="shared" si="0"/>
        <v>LI</v>
      </c>
      <c r="C41" s="20">
        <v>6</v>
      </c>
      <c r="D41" s="19" t="str">
        <f t="shared" si="2"/>
        <v>NF-LI-06</v>
      </c>
      <c r="E41" s="19" t="s">
        <v>109</v>
      </c>
      <c r="F41" s="19" t="s">
        <v>102</v>
      </c>
      <c r="G41" s="19"/>
      <c r="H41" s="18"/>
      <c r="I41" s="18"/>
    </row>
    <row r="42" spans="1:9" x14ac:dyDescent="0.25">
      <c r="A42" s="19" t="s">
        <v>74</v>
      </c>
      <c r="B42" s="19" t="str">
        <f t="shared" si="0"/>
        <v>LI</v>
      </c>
      <c r="C42" s="20">
        <v>7</v>
      </c>
      <c r="D42" s="19" t="str">
        <f t="shared" si="2"/>
        <v>NF-LI-07</v>
      </c>
      <c r="E42" s="19" t="s">
        <v>110</v>
      </c>
      <c r="F42" s="19" t="s">
        <v>102</v>
      </c>
      <c r="G42" s="19"/>
      <c r="H42" s="18"/>
      <c r="I42" s="18"/>
    </row>
    <row r="44" spans="1:9" x14ac:dyDescent="0.25">
      <c r="A44" t="s">
        <v>276</v>
      </c>
    </row>
    <row r="48" spans="1:9" x14ac:dyDescent="0.25">
      <c r="E48" s="6" t="s">
        <v>0</v>
      </c>
      <c r="F48" s="6" t="s">
        <v>17</v>
      </c>
      <c r="G48" s="6" t="s">
        <v>30</v>
      </c>
    </row>
    <row r="49" spans="5:7" x14ac:dyDescent="0.25">
      <c r="E49" s="3" t="s">
        <v>19</v>
      </c>
      <c r="F49" s="3" t="s">
        <v>13</v>
      </c>
      <c r="G49" s="3">
        <v>5</v>
      </c>
    </row>
    <row r="50" spans="5:7" x14ac:dyDescent="0.25">
      <c r="E50" s="3" t="s">
        <v>29</v>
      </c>
      <c r="F50" s="3" t="s">
        <v>4</v>
      </c>
      <c r="G50" s="3">
        <v>5</v>
      </c>
    </row>
    <row r="51" spans="5:7" x14ac:dyDescent="0.25">
      <c r="E51" s="3" t="s">
        <v>20</v>
      </c>
      <c r="F51" s="3" t="s">
        <v>15</v>
      </c>
      <c r="G51" s="3">
        <v>5</v>
      </c>
    </row>
    <row r="52" spans="5:7" x14ac:dyDescent="0.25">
      <c r="E52" s="3" t="s">
        <v>120</v>
      </c>
      <c r="F52" s="3" t="s">
        <v>121</v>
      </c>
      <c r="G52" s="3">
        <v>3</v>
      </c>
    </row>
    <row r="53" spans="5:7" x14ac:dyDescent="0.25">
      <c r="E53" s="3" t="s">
        <v>22</v>
      </c>
      <c r="F53" s="3" t="s">
        <v>14</v>
      </c>
      <c r="G53" s="3">
        <v>5</v>
      </c>
    </row>
    <row r="54" spans="5:7" x14ac:dyDescent="0.25">
      <c r="E54" s="3" t="s">
        <v>21</v>
      </c>
      <c r="F54" s="3" t="s">
        <v>9</v>
      </c>
      <c r="G54" s="3">
        <v>5</v>
      </c>
    </row>
    <row r="55" spans="5:7" x14ac:dyDescent="0.25">
      <c r="E55" s="3" t="s">
        <v>185</v>
      </c>
      <c r="F55" s="3" t="s">
        <v>186</v>
      </c>
      <c r="G55" s="3"/>
    </row>
    <row r="56" spans="5:7" x14ac:dyDescent="0.25">
      <c r="E56" s="3" t="s">
        <v>25</v>
      </c>
      <c r="F56" s="3" t="s">
        <v>8</v>
      </c>
      <c r="G56" s="3">
        <v>10</v>
      </c>
    </row>
    <row r="57" spans="5:7" x14ac:dyDescent="0.25">
      <c r="E57" s="3" t="s">
        <v>23</v>
      </c>
      <c r="F57" s="3" t="s">
        <v>5</v>
      </c>
      <c r="G57" s="3">
        <v>5</v>
      </c>
    </row>
    <row r="58" spans="5:7" x14ac:dyDescent="0.25">
      <c r="E58" s="3" t="s">
        <v>58</v>
      </c>
      <c r="F58" s="3" t="s">
        <v>59</v>
      </c>
      <c r="G58" s="3">
        <v>5</v>
      </c>
    </row>
    <row r="59" spans="5:7" x14ac:dyDescent="0.25">
      <c r="E59" s="3" t="s">
        <v>24</v>
      </c>
      <c r="F59" s="3" t="s">
        <v>16</v>
      </c>
      <c r="G59" s="3">
        <v>5</v>
      </c>
    </row>
    <row r="60" spans="5:7" x14ac:dyDescent="0.25">
      <c r="E60" s="3" t="s">
        <v>85</v>
      </c>
      <c r="F60" s="3" t="s">
        <v>7</v>
      </c>
      <c r="G60" s="3">
        <v>5</v>
      </c>
    </row>
    <row r="61" spans="5:7" x14ac:dyDescent="0.25">
      <c r="E61" s="3" t="s">
        <v>64</v>
      </c>
      <c r="F61" s="3" t="s">
        <v>65</v>
      </c>
      <c r="G61" s="3">
        <v>5</v>
      </c>
    </row>
    <row r="62" spans="5:7" x14ac:dyDescent="0.25">
      <c r="E62" s="3" t="s">
        <v>74</v>
      </c>
      <c r="F62" s="3" t="s">
        <v>75</v>
      </c>
      <c r="G62" s="3">
        <v>5</v>
      </c>
    </row>
    <row r="63" spans="5:7" x14ac:dyDescent="0.25">
      <c r="E63" s="3" t="s">
        <v>31</v>
      </c>
      <c r="F63" s="3" t="s">
        <v>32</v>
      </c>
      <c r="G63" s="3">
        <v>5</v>
      </c>
    </row>
    <row r="64" spans="5:7" x14ac:dyDescent="0.25">
      <c r="E64" s="3" t="s">
        <v>33</v>
      </c>
      <c r="F64" s="3" t="s">
        <v>34</v>
      </c>
      <c r="G64" s="3">
        <v>5</v>
      </c>
    </row>
    <row r="65" spans="5:7" x14ac:dyDescent="0.25">
      <c r="E65" s="3" t="s">
        <v>68</v>
      </c>
      <c r="F65" s="3" t="s">
        <v>115</v>
      </c>
      <c r="G65" s="3">
        <v>0</v>
      </c>
    </row>
    <row r="66" spans="5:7" x14ac:dyDescent="0.25">
      <c r="E66" s="3" t="s">
        <v>26</v>
      </c>
      <c r="F66" s="3" t="s">
        <v>10</v>
      </c>
      <c r="G66" s="3">
        <v>5</v>
      </c>
    </row>
    <row r="67" spans="5:7" x14ac:dyDescent="0.25">
      <c r="E67" s="3" t="s">
        <v>27</v>
      </c>
      <c r="F67" s="3" t="s">
        <v>11</v>
      </c>
      <c r="G67" s="3">
        <v>5</v>
      </c>
    </row>
    <row r="68" spans="5:7" x14ac:dyDescent="0.25">
      <c r="E68" s="3" t="s">
        <v>177</v>
      </c>
      <c r="F68" s="3" t="s">
        <v>178</v>
      </c>
      <c r="G68" s="3"/>
    </row>
    <row r="69" spans="5:7" x14ac:dyDescent="0.25">
      <c r="E69" s="3" t="s">
        <v>66</v>
      </c>
      <c r="F69" s="3" t="s">
        <v>67</v>
      </c>
      <c r="G69" s="3">
        <v>5</v>
      </c>
    </row>
    <row r="70" spans="5:7" x14ac:dyDescent="0.25">
      <c r="E70" s="3" t="s">
        <v>72</v>
      </c>
      <c r="F70" s="3" t="s">
        <v>73</v>
      </c>
      <c r="G70" s="3">
        <v>5</v>
      </c>
    </row>
    <row r="71" spans="5:7" x14ac:dyDescent="0.25">
      <c r="E71" s="3" t="s">
        <v>91</v>
      </c>
      <c r="F71" s="3" t="s">
        <v>92</v>
      </c>
      <c r="G71" s="3"/>
    </row>
    <row r="72" spans="5:7" x14ac:dyDescent="0.25">
      <c r="E72" s="3" t="s">
        <v>28</v>
      </c>
      <c r="F72" s="3" t="s">
        <v>6</v>
      </c>
      <c r="G72" s="3">
        <v>5</v>
      </c>
    </row>
    <row r="73" spans="5:7" x14ac:dyDescent="0.25">
      <c r="E73" s="3" t="s">
        <v>18</v>
      </c>
      <c r="F73" s="3" t="s">
        <v>12</v>
      </c>
      <c r="G73" s="3">
        <v>5</v>
      </c>
    </row>
    <row r="74" spans="5:7" x14ac:dyDescent="0.25">
      <c r="G74" s="7">
        <f>SUM(G49:G73)</f>
        <v>108</v>
      </c>
    </row>
  </sheetData>
  <autoFilter ref="A7:I42"/>
  <mergeCells count="2">
    <mergeCell ref="A2:C4"/>
    <mergeCell ref="D2:I4"/>
  </mergeCells>
  <dataValidations count="1">
    <dataValidation type="list" allowBlank="1" showInputMessage="1" showErrorMessage="1" sqref="A8:A9 A24:A42">
      <formula1>#REF!</formula1>
    </dataValidation>
  </dataValidation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zoomScale="115" zoomScaleNormal="115" workbookViewId="0">
      <selection activeCell="A30" sqref="A30:XFD30"/>
    </sheetView>
  </sheetViews>
  <sheetFormatPr baseColWidth="10" defaultColWidth="9.140625" defaultRowHeight="15" x14ac:dyDescent="0.25"/>
  <cols>
    <col min="1" max="1" width="31.140625" customWidth="1"/>
    <col min="2" max="2" width="5.5703125" customWidth="1"/>
    <col min="3" max="3" width="6.140625" style="15" customWidth="1"/>
    <col min="4" max="4" width="9.5703125" bestFit="1" customWidth="1"/>
    <col min="5" max="5" width="87.42578125" bestFit="1" customWidth="1"/>
    <col min="6" max="6" width="22.7109375" customWidth="1"/>
    <col min="7" max="7" width="26.5703125" customWidth="1"/>
    <col min="8" max="8" width="16.7109375" customWidth="1"/>
  </cols>
  <sheetData>
    <row r="1" spans="1:8" x14ac:dyDescent="0.25">
      <c r="A1" t="s">
        <v>285</v>
      </c>
    </row>
    <row r="2" spans="1:8" ht="15" customHeight="1" x14ac:dyDescent="0.25">
      <c r="A2" s="54"/>
      <c r="B2" s="54"/>
      <c r="C2" s="54"/>
      <c r="D2" s="57" t="s">
        <v>190</v>
      </c>
      <c r="E2" s="58"/>
      <c r="F2" s="58"/>
      <c r="G2" s="58"/>
      <c r="H2" s="31"/>
    </row>
    <row r="3" spans="1:8" ht="15" customHeight="1" x14ac:dyDescent="0.25">
      <c r="A3" s="54"/>
      <c r="B3" s="54"/>
      <c r="C3" s="54"/>
      <c r="D3" s="59"/>
      <c r="E3" s="60"/>
      <c r="F3" s="60"/>
      <c r="G3" s="60"/>
      <c r="H3" s="31"/>
    </row>
    <row r="4" spans="1:8" ht="15" customHeight="1" x14ac:dyDescent="0.25">
      <c r="A4" s="54"/>
      <c r="B4" s="54"/>
      <c r="C4" s="54"/>
      <c r="D4" s="61"/>
      <c r="E4" s="62"/>
      <c r="F4" s="62"/>
      <c r="G4" s="62"/>
      <c r="H4" s="31"/>
    </row>
    <row r="6" spans="1:8" ht="21" x14ac:dyDescent="0.25">
      <c r="A6" s="8" t="s">
        <v>119</v>
      </c>
      <c r="B6" s="26"/>
      <c r="C6" s="12"/>
      <c r="D6" s="27"/>
      <c r="E6" s="27"/>
      <c r="F6" s="27"/>
      <c r="G6" s="27"/>
    </row>
    <row r="7" spans="1:8" ht="45" x14ac:dyDescent="0.25">
      <c r="A7" s="21" t="s">
        <v>0</v>
      </c>
      <c r="B7" s="21" t="s">
        <v>17</v>
      </c>
      <c r="C7" s="22" t="s">
        <v>1</v>
      </c>
      <c r="D7" s="21" t="s">
        <v>2</v>
      </c>
      <c r="E7" s="23" t="s">
        <v>3</v>
      </c>
      <c r="F7" s="23" t="s">
        <v>152</v>
      </c>
      <c r="G7" s="2" t="s">
        <v>277</v>
      </c>
    </row>
    <row r="8" spans="1:8" ht="29.25" customHeight="1" x14ac:dyDescent="0.25">
      <c r="A8" s="36" t="s">
        <v>74</v>
      </c>
      <c r="B8" s="36" t="str">
        <f>VLOOKUP(A8,$E$97:$F$119,2,FALSE)</f>
        <v>LI</v>
      </c>
      <c r="C8" s="37">
        <v>1</v>
      </c>
      <c r="D8" s="36" t="str">
        <f>CONCATENATE("HL-",B8,"-",TEXT(C8,"00"))</f>
        <v>HL-LI-01</v>
      </c>
      <c r="E8" s="36" t="s">
        <v>303</v>
      </c>
      <c r="F8" s="36" t="s">
        <v>102</v>
      </c>
      <c r="G8" s="38"/>
    </row>
    <row r="9" spans="1:8" x14ac:dyDescent="0.25">
      <c r="A9" s="19" t="s">
        <v>74</v>
      </c>
      <c r="B9" s="19" t="str">
        <f>VLOOKUP(A9,$E$97:$F$119,2,FALSE)</f>
        <v>LI</v>
      </c>
      <c r="C9" s="20">
        <v>2</v>
      </c>
      <c r="D9" s="36" t="str">
        <f t="shared" ref="D9:D74" si="0">CONCATENATE("HL-",B9,"-",TEXT(C9,"00"))</f>
        <v>HL-LI-02</v>
      </c>
      <c r="E9" s="19" t="s">
        <v>140</v>
      </c>
      <c r="F9" s="19" t="s">
        <v>102</v>
      </c>
      <c r="G9" s="19"/>
    </row>
    <row r="10" spans="1:8" x14ac:dyDescent="0.25">
      <c r="A10" s="19" t="s">
        <v>24</v>
      </c>
      <c r="B10" s="19" t="str">
        <f>VLOOKUP(A10,$E$97:$F$119,2,FALSE)</f>
        <v>IR</v>
      </c>
      <c r="C10" s="20">
        <v>1</v>
      </c>
      <c r="D10" s="36" t="str">
        <f t="shared" si="0"/>
        <v>HL-IR-01</v>
      </c>
      <c r="E10" s="19" t="s">
        <v>141</v>
      </c>
      <c r="F10" s="19" t="s">
        <v>102</v>
      </c>
      <c r="G10" s="19"/>
    </row>
    <row r="11" spans="1:8" x14ac:dyDescent="0.25">
      <c r="A11" s="19" t="s">
        <v>24</v>
      </c>
      <c r="B11" s="19" t="str">
        <f>VLOOKUP(A11,$E$97:$F$119,2,FALSE)</f>
        <v>IR</v>
      </c>
      <c r="C11" s="20">
        <v>2</v>
      </c>
      <c r="D11" s="36" t="str">
        <f t="shared" si="0"/>
        <v>HL-IR-02</v>
      </c>
      <c r="E11" s="19" t="s">
        <v>254</v>
      </c>
      <c r="F11" s="19" t="s">
        <v>69</v>
      </c>
      <c r="G11" s="19"/>
    </row>
    <row r="12" spans="1:8" x14ac:dyDescent="0.25">
      <c r="A12" s="19" t="s">
        <v>24</v>
      </c>
      <c r="B12" s="19" t="str">
        <f>VLOOKUP(A12,$E$97:$F$119,2,FALSE)</f>
        <v>IR</v>
      </c>
      <c r="C12" s="20">
        <v>3</v>
      </c>
      <c r="D12" s="36" t="str">
        <f t="shared" si="0"/>
        <v>HL-IR-03</v>
      </c>
      <c r="E12" s="19" t="s">
        <v>301</v>
      </c>
      <c r="F12" s="19" t="s">
        <v>102</v>
      </c>
      <c r="G12" s="19"/>
    </row>
    <row r="13" spans="1:8" x14ac:dyDescent="0.25">
      <c r="A13" s="19" t="s">
        <v>24</v>
      </c>
      <c r="B13" s="19" t="str">
        <f>VLOOKUP(A13,$E$97:$F$119,2,FALSE)</f>
        <v>IR</v>
      </c>
      <c r="C13" s="20">
        <v>4</v>
      </c>
      <c r="D13" s="36" t="str">
        <f t="shared" si="0"/>
        <v>HL-IR-04</v>
      </c>
      <c r="E13" s="19" t="s">
        <v>142</v>
      </c>
      <c r="F13" s="19" t="s">
        <v>102</v>
      </c>
      <c r="G13" s="19"/>
    </row>
    <row r="14" spans="1:8" x14ac:dyDescent="0.25">
      <c r="A14" s="19" t="s">
        <v>24</v>
      </c>
      <c r="B14" s="19" t="str">
        <f>VLOOKUP(A14,$E$97:$F$119,2,FALSE)</f>
        <v>IR</v>
      </c>
      <c r="C14" s="20">
        <v>5</v>
      </c>
      <c r="D14" s="36" t="str">
        <f t="shared" si="0"/>
        <v>HL-IR-05</v>
      </c>
      <c r="E14" s="19" t="s">
        <v>286</v>
      </c>
      <c r="F14" s="19" t="s">
        <v>102</v>
      </c>
      <c r="G14" s="19"/>
    </row>
    <row r="15" spans="1:8" x14ac:dyDescent="0.25">
      <c r="A15" s="19" t="s">
        <v>24</v>
      </c>
      <c r="B15" s="19" t="str">
        <f>VLOOKUP(A15,$E$97:$F$119,2,FALSE)</f>
        <v>IR</v>
      </c>
      <c r="C15" s="20">
        <v>6</v>
      </c>
      <c r="D15" s="36" t="str">
        <f t="shared" si="0"/>
        <v>HL-IR-06</v>
      </c>
      <c r="E15" s="19" t="s">
        <v>143</v>
      </c>
      <c r="F15" s="19" t="s">
        <v>102</v>
      </c>
      <c r="G15" s="19"/>
    </row>
    <row r="16" spans="1:8" x14ac:dyDescent="0.25">
      <c r="A16" s="19" t="s">
        <v>24</v>
      </c>
      <c r="B16" s="19" t="str">
        <f>VLOOKUP(A16,$E$97:$F$119,2,FALSE)</f>
        <v>IR</v>
      </c>
      <c r="C16" s="20">
        <v>7</v>
      </c>
      <c r="D16" s="36" t="str">
        <f t="shared" si="0"/>
        <v>HL-IR-07</v>
      </c>
      <c r="E16" s="19" t="s">
        <v>255</v>
      </c>
      <c r="F16" s="19" t="s">
        <v>102</v>
      </c>
      <c r="G16" s="19"/>
    </row>
    <row r="17" spans="1:7" x14ac:dyDescent="0.25">
      <c r="A17" s="19" t="s">
        <v>24</v>
      </c>
      <c r="B17" s="19" t="str">
        <f>VLOOKUP(A17,$E$97:$F$119,2,FALSE)</f>
        <v>IR</v>
      </c>
      <c r="C17" s="20">
        <v>8</v>
      </c>
      <c r="D17" s="36" t="str">
        <f>CONCATENATE("HL-",B17,"-",TEXT(C17,"00"))</f>
        <v>HL-IR-08</v>
      </c>
      <c r="E17" s="19" t="s">
        <v>256</v>
      </c>
      <c r="F17" s="19" t="s">
        <v>102</v>
      </c>
      <c r="G17" s="19"/>
    </row>
    <row r="18" spans="1:7" x14ac:dyDescent="0.25">
      <c r="A18" s="19" t="s">
        <v>24</v>
      </c>
      <c r="B18" s="19" t="str">
        <f>VLOOKUP(A18,$E$97:$F$119,2,FALSE)</f>
        <v>IR</v>
      </c>
      <c r="C18" s="20">
        <v>9</v>
      </c>
      <c r="D18" s="36" t="str">
        <f>CONCATENATE("HL-",B18,"-",TEXT(C18,"00"))</f>
        <v>HL-IR-09</v>
      </c>
      <c r="E18" s="19" t="s">
        <v>257</v>
      </c>
      <c r="F18" s="19" t="s">
        <v>102</v>
      </c>
      <c r="G18" s="19"/>
    </row>
    <row r="19" spans="1:7" x14ac:dyDescent="0.25">
      <c r="A19" s="19" t="s">
        <v>24</v>
      </c>
      <c r="B19" s="19" t="str">
        <f>VLOOKUP(A19,$E$97:$F$119,2,FALSE)</f>
        <v>IR</v>
      </c>
      <c r="C19" s="20">
        <v>10</v>
      </c>
      <c r="D19" s="36" t="str">
        <f>CONCATENATE("HL-",B19,"-",TEXT(C19,"00"))</f>
        <v>HL-IR-10</v>
      </c>
      <c r="E19" s="19" t="s">
        <v>144</v>
      </c>
      <c r="F19" s="19" t="s">
        <v>102</v>
      </c>
      <c r="G19" s="19"/>
    </row>
    <row r="20" spans="1:7" x14ac:dyDescent="0.25">
      <c r="A20" s="19" t="s">
        <v>24</v>
      </c>
      <c r="B20" s="19" t="str">
        <f>VLOOKUP(A20,$E$97:$F$119,2,FALSE)</f>
        <v>IR</v>
      </c>
      <c r="C20" s="20">
        <v>11</v>
      </c>
      <c r="D20" s="36" t="str">
        <f>CONCATENATE("HL-",B20,"-",TEXT(C20,"00"))</f>
        <v>HL-IR-11</v>
      </c>
      <c r="E20" s="19" t="s">
        <v>145</v>
      </c>
      <c r="F20" s="19" t="s">
        <v>102</v>
      </c>
      <c r="G20" s="19"/>
    </row>
    <row r="21" spans="1:7" x14ac:dyDescent="0.25">
      <c r="A21" s="19" t="s">
        <v>24</v>
      </c>
      <c r="B21" s="19" t="str">
        <f>VLOOKUP(A21,$E$97:$F$119,2,FALSE)</f>
        <v>IR</v>
      </c>
      <c r="C21" s="20">
        <v>12</v>
      </c>
      <c r="D21" s="36" t="str">
        <f>CONCATENATE("HL-",B21,"-",TEXT(C21,"00"))</f>
        <v>HL-IR-12</v>
      </c>
      <c r="E21" s="29" t="s">
        <v>287</v>
      </c>
      <c r="F21" s="19" t="s">
        <v>102</v>
      </c>
      <c r="G21" s="19"/>
    </row>
    <row r="22" spans="1:7" x14ac:dyDescent="0.25">
      <c r="A22" s="19" t="s">
        <v>24</v>
      </c>
      <c r="B22" s="19" t="str">
        <f>VLOOKUP(A22,$E$97:$F$119,2,FALSE)</f>
        <v>IR</v>
      </c>
      <c r="C22" s="20">
        <v>13</v>
      </c>
      <c r="D22" s="36" t="str">
        <f t="shared" si="0"/>
        <v>HL-IR-13</v>
      </c>
      <c r="E22" s="19" t="s">
        <v>288</v>
      </c>
      <c r="F22" s="19" t="s">
        <v>102</v>
      </c>
      <c r="G22" s="19"/>
    </row>
    <row r="23" spans="1:7" x14ac:dyDescent="0.25">
      <c r="A23" s="19" t="s">
        <v>24</v>
      </c>
      <c r="B23" s="19" t="str">
        <f>VLOOKUP(A23,$E$97:$F$119,2,FALSE)</f>
        <v>IR</v>
      </c>
      <c r="C23" s="20">
        <v>14</v>
      </c>
      <c r="D23" s="36" t="str">
        <f>CONCATENATE("HL-",B23,"-",TEXT(C23,"00"))</f>
        <v>HL-IR-14</v>
      </c>
      <c r="E23" s="19" t="s">
        <v>304</v>
      </c>
      <c r="F23" s="19" t="s">
        <v>102</v>
      </c>
      <c r="G23" s="19"/>
    </row>
    <row r="24" spans="1:7" x14ac:dyDescent="0.25">
      <c r="A24" s="19" t="s">
        <v>24</v>
      </c>
      <c r="B24" s="19" t="str">
        <f>VLOOKUP(A24,$E$97:$F$119,2,FALSE)</f>
        <v>IR</v>
      </c>
      <c r="C24" s="20">
        <v>15</v>
      </c>
      <c r="D24" s="36" t="str">
        <f t="shared" si="0"/>
        <v>HL-IR-15</v>
      </c>
      <c r="E24" s="19" t="s">
        <v>258</v>
      </c>
      <c r="F24" s="19" t="s">
        <v>102</v>
      </c>
      <c r="G24" s="19"/>
    </row>
    <row r="25" spans="1:7" x14ac:dyDescent="0.25">
      <c r="A25" s="19" t="s">
        <v>24</v>
      </c>
      <c r="B25" s="19" t="str">
        <f>VLOOKUP(A25,$E$97:$F$119,2,FALSE)</f>
        <v>IR</v>
      </c>
      <c r="C25" s="20">
        <v>16</v>
      </c>
      <c r="D25" s="36" t="str">
        <f t="shared" si="0"/>
        <v>HL-IR-16</v>
      </c>
      <c r="E25" s="19" t="s">
        <v>259</v>
      </c>
      <c r="F25" s="19" t="s">
        <v>102</v>
      </c>
      <c r="G25" s="19"/>
    </row>
    <row r="26" spans="1:7" x14ac:dyDescent="0.25">
      <c r="A26" s="19" t="s">
        <v>24</v>
      </c>
      <c r="B26" s="19" t="str">
        <f>VLOOKUP(A26,$E$97:$F$119,2,FALSE)</f>
        <v>IR</v>
      </c>
      <c r="C26" s="20">
        <v>17</v>
      </c>
      <c r="D26" s="36" t="str">
        <f t="shared" si="0"/>
        <v>HL-IR-17</v>
      </c>
      <c r="E26" s="19" t="s">
        <v>260</v>
      </c>
      <c r="F26" s="19" t="s">
        <v>102</v>
      </c>
      <c r="G26" s="19"/>
    </row>
    <row r="27" spans="1:7" x14ac:dyDescent="0.25">
      <c r="A27" s="19" t="s">
        <v>24</v>
      </c>
      <c r="B27" s="19" t="str">
        <f>VLOOKUP(A27,$E$97:$F$119,2,FALSE)</f>
        <v>IR</v>
      </c>
      <c r="C27" s="20">
        <v>18</v>
      </c>
      <c r="D27" s="36" t="str">
        <f t="shared" si="0"/>
        <v>HL-IR-18</v>
      </c>
      <c r="E27" s="19" t="s">
        <v>261</v>
      </c>
      <c r="F27" s="19" t="s">
        <v>102</v>
      </c>
      <c r="G27" s="19"/>
    </row>
    <row r="28" spans="1:7" x14ac:dyDescent="0.25">
      <c r="A28" s="19" t="s">
        <v>24</v>
      </c>
      <c r="B28" s="19" t="str">
        <f>VLOOKUP(A28,$E$97:$F$119,2,FALSE)</f>
        <v>IR</v>
      </c>
      <c r="C28" s="20">
        <v>19</v>
      </c>
      <c r="D28" s="36" t="str">
        <f t="shared" ref="D28" si="1">CONCATENATE("HL-",B28,"-",TEXT(C28,"00"))</f>
        <v>HL-IR-19</v>
      </c>
      <c r="E28" s="19" t="s">
        <v>305</v>
      </c>
      <c r="F28" s="19" t="s">
        <v>102</v>
      </c>
      <c r="G28" s="19"/>
    </row>
    <row r="29" spans="1:7" x14ac:dyDescent="0.25">
      <c r="A29" s="19" t="s">
        <v>24</v>
      </c>
      <c r="B29" s="19" t="str">
        <f>VLOOKUP(A29,$E$97:$F$119,2,FALSE)</f>
        <v>IR</v>
      </c>
      <c r="C29" s="20">
        <v>20</v>
      </c>
      <c r="D29" s="36" t="str">
        <f t="shared" ref="D29" si="2">CONCATENATE("HL-",B29,"-",TEXT(C29,"00"))</f>
        <v>HL-IR-20</v>
      </c>
      <c r="E29" s="19" t="s">
        <v>211</v>
      </c>
      <c r="F29" s="19" t="s">
        <v>102</v>
      </c>
      <c r="G29" s="19"/>
    </row>
    <row r="30" spans="1:7" x14ac:dyDescent="0.25">
      <c r="A30" s="19" t="s">
        <v>24</v>
      </c>
      <c r="B30" s="19" t="str">
        <f>VLOOKUP(A30,$E$97:$F$119,2,FALSE)</f>
        <v>IR</v>
      </c>
      <c r="C30" s="20">
        <v>21</v>
      </c>
      <c r="D30" s="36" t="str">
        <f t="shared" ref="D30" si="3">CONCATENATE("HL-",B30,"-",TEXT(C30,"00"))</f>
        <v>HL-IR-21</v>
      </c>
      <c r="E30" s="19" t="s">
        <v>262</v>
      </c>
      <c r="F30" s="19" t="s">
        <v>102</v>
      </c>
      <c r="G30" s="19"/>
    </row>
    <row r="31" spans="1:7" x14ac:dyDescent="0.25">
      <c r="A31" s="3" t="s">
        <v>66</v>
      </c>
      <c r="B31" s="19" t="str">
        <f t="shared" ref="B31:B47" si="4">VLOOKUP(A31,$E$97:$F$119,2,FALSE)</f>
        <v>SA</v>
      </c>
      <c r="C31" s="20">
        <v>1</v>
      </c>
      <c r="D31" s="36" t="str">
        <f t="shared" si="0"/>
        <v>HL-SA-01</v>
      </c>
      <c r="E31" s="19" t="s">
        <v>212</v>
      </c>
      <c r="F31" s="19" t="s">
        <v>102</v>
      </c>
      <c r="G31" s="19"/>
    </row>
    <row r="32" spans="1:7" x14ac:dyDescent="0.25">
      <c r="A32" s="3" t="s">
        <v>66</v>
      </c>
      <c r="B32" s="19" t="str">
        <f t="shared" si="4"/>
        <v>SA</v>
      </c>
      <c r="C32" s="20">
        <v>2</v>
      </c>
      <c r="D32" s="36" t="str">
        <f t="shared" si="0"/>
        <v>HL-SA-02</v>
      </c>
      <c r="E32" s="19" t="s">
        <v>213</v>
      </c>
      <c r="F32" s="19" t="s">
        <v>102</v>
      </c>
      <c r="G32" s="19"/>
    </row>
    <row r="33" spans="1:7" x14ac:dyDescent="0.25">
      <c r="A33" s="3" t="s">
        <v>66</v>
      </c>
      <c r="B33" s="19" t="str">
        <f t="shared" si="4"/>
        <v>SA</v>
      </c>
      <c r="C33" s="20">
        <v>3</v>
      </c>
      <c r="D33" s="36" t="str">
        <f t="shared" si="0"/>
        <v>HL-SA-03</v>
      </c>
      <c r="E33" s="19" t="s">
        <v>214</v>
      </c>
      <c r="F33" s="19" t="s">
        <v>102</v>
      </c>
      <c r="G33" s="19"/>
    </row>
    <row r="34" spans="1:7" x14ac:dyDescent="0.25">
      <c r="A34" s="3" t="s">
        <v>66</v>
      </c>
      <c r="B34" s="19" t="str">
        <f t="shared" si="4"/>
        <v>SA</v>
      </c>
      <c r="C34" s="20">
        <v>4</v>
      </c>
      <c r="D34" s="36" t="str">
        <f t="shared" si="0"/>
        <v>HL-SA-04</v>
      </c>
      <c r="E34" s="19" t="s">
        <v>215</v>
      </c>
      <c r="F34" s="19" t="s">
        <v>102</v>
      </c>
      <c r="G34" s="19"/>
    </row>
    <row r="35" spans="1:7" x14ac:dyDescent="0.25">
      <c r="A35" s="3" t="s">
        <v>66</v>
      </c>
      <c r="B35" s="19" t="str">
        <f t="shared" si="4"/>
        <v>SA</v>
      </c>
      <c r="C35" s="20">
        <v>5</v>
      </c>
      <c r="D35" s="36" t="str">
        <f t="shared" si="0"/>
        <v>HL-SA-05</v>
      </c>
      <c r="E35" s="19" t="s">
        <v>216</v>
      </c>
      <c r="F35" s="19" t="s">
        <v>102</v>
      </c>
      <c r="G35" s="19"/>
    </row>
    <row r="36" spans="1:7" x14ac:dyDescent="0.25">
      <c r="A36" s="3" t="s">
        <v>66</v>
      </c>
      <c r="B36" s="19" t="str">
        <f t="shared" si="4"/>
        <v>SA</v>
      </c>
      <c r="C36" s="20">
        <v>6</v>
      </c>
      <c r="D36" s="36" t="str">
        <f t="shared" si="0"/>
        <v>HL-SA-06</v>
      </c>
      <c r="E36" s="19" t="s">
        <v>217</v>
      </c>
      <c r="F36" s="19" t="s">
        <v>102</v>
      </c>
      <c r="G36" s="19"/>
    </row>
    <row r="37" spans="1:7" x14ac:dyDescent="0.25">
      <c r="A37" s="3" t="s">
        <v>66</v>
      </c>
      <c r="B37" s="19" t="str">
        <f t="shared" si="4"/>
        <v>SA</v>
      </c>
      <c r="C37" s="20">
        <v>7</v>
      </c>
      <c r="D37" s="36" t="str">
        <f t="shared" si="0"/>
        <v>HL-SA-07</v>
      </c>
      <c r="E37" s="19" t="s">
        <v>218</v>
      </c>
      <c r="F37" s="19" t="s">
        <v>102</v>
      </c>
      <c r="G37" s="19"/>
    </row>
    <row r="38" spans="1:7" x14ac:dyDescent="0.25">
      <c r="A38" s="3" t="s">
        <v>66</v>
      </c>
      <c r="B38" s="19" t="str">
        <f t="shared" si="4"/>
        <v>SA</v>
      </c>
      <c r="C38" s="20">
        <v>8</v>
      </c>
      <c r="D38" s="36" t="str">
        <f t="shared" si="0"/>
        <v>HL-SA-08</v>
      </c>
      <c r="E38" s="19" t="s">
        <v>219</v>
      </c>
      <c r="F38" s="19" t="s">
        <v>102</v>
      </c>
      <c r="G38" s="19"/>
    </row>
    <row r="39" spans="1:7" x14ac:dyDescent="0.25">
      <c r="A39" s="3" t="s">
        <v>66</v>
      </c>
      <c r="B39" s="19" t="str">
        <f t="shared" si="4"/>
        <v>SA</v>
      </c>
      <c r="C39" s="20">
        <v>9</v>
      </c>
      <c r="D39" s="36" t="str">
        <f t="shared" si="0"/>
        <v>HL-SA-09</v>
      </c>
      <c r="E39" s="19" t="s">
        <v>220</v>
      </c>
      <c r="F39" s="19" t="s">
        <v>102</v>
      </c>
      <c r="G39" s="19"/>
    </row>
    <row r="40" spans="1:7" x14ac:dyDescent="0.25">
      <c r="A40" s="3" t="s">
        <v>66</v>
      </c>
      <c r="B40" s="19" t="str">
        <f t="shared" si="4"/>
        <v>SA</v>
      </c>
      <c r="C40" s="20">
        <v>10</v>
      </c>
      <c r="D40" s="36" t="str">
        <f t="shared" si="0"/>
        <v>HL-SA-10</v>
      </c>
      <c r="E40" s="19" t="s">
        <v>221</v>
      </c>
      <c r="F40" s="19" t="s">
        <v>102</v>
      </c>
      <c r="G40" s="19"/>
    </row>
    <row r="41" spans="1:7" x14ac:dyDescent="0.25">
      <c r="A41" s="3" t="s">
        <v>66</v>
      </c>
      <c r="B41" s="19" t="str">
        <f t="shared" si="4"/>
        <v>SA</v>
      </c>
      <c r="C41" s="20">
        <v>11</v>
      </c>
      <c r="D41" s="36" t="str">
        <f t="shared" si="0"/>
        <v>HL-SA-11</v>
      </c>
      <c r="E41" s="19" t="s">
        <v>222</v>
      </c>
      <c r="F41" s="19" t="s">
        <v>102</v>
      </c>
      <c r="G41" s="19"/>
    </row>
    <row r="42" spans="1:7" x14ac:dyDescent="0.25">
      <c r="A42" s="3" t="s">
        <v>66</v>
      </c>
      <c r="B42" s="19" t="str">
        <f t="shared" si="4"/>
        <v>SA</v>
      </c>
      <c r="C42" s="20">
        <v>12</v>
      </c>
      <c r="D42" s="36" t="str">
        <f t="shared" si="0"/>
        <v>HL-SA-12</v>
      </c>
      <c r="E42" s="19" t="s">
        <v>223</v>
      </c>
      <c r="F42" s="19" t="s">
        <v>102</v>
      </c>
      <c r="G42" s="19"/>
    </row>
    <row r="43" spans="1:7" x14ac:dyDescent="0.25">
      <c r="A43" s="3" t="s">
        <v>66</v>
      </c>
      <c r="B43" s="19" t="str">
        <f t="shared" si="4"/>
        <v>SA</v>
      </c>
      <c r="C43" s="20">
        <v>13</v>
      </c>
      <c r="D43" s="36" t="str">
        <f t="shared" si="0"/>
        <v>HL-SA-13</v>
      </c>
      <c r="E43" s="19" t="s">
        <v>224</v>
      </c>
      <c r="F43" s="19" t="s">
        <v>102</v>
      </c>
      <c r="G43" s="19"/>
    </row>
    <row r="44" spans="1:7" x14ac:dyDescent="0.25">
      <c r="A44" s="3" t="s">
        <v>66</v>
      </c>
      <c r="B44" s="19" t="str">
        <f t="shared" si="4"/>
        <v>SA</v>
      </c>
      <c r="C44" s="20">
        <v>14</v>
      </c>
      <c r="D44" s="36" t="str">
        <f t="shared" si="0"/>
        <v>HL-SA-14</v>
      </c>
      <c r="E44" s="19" t="s">
        <v>225</v>
      </c>
      <c r="F44" s="19" t="s">
        <v>102</v>
      </c>
      <c r="G44" s="19"/>
    </row>
    <row r="45" spans="1:7" x14ac:dyDescent="0.25">
      <c r="A45" s="3" t="s">
        <v>66</v>
      </c>
      <c r="B45" s="19" t="str">
        <f t="shared" si="4"/>
        <v>SA</v>
      </c>
      <c r="C45" s="20">
        <v>15</v>
      </c>
      <c r="D45" s="36" t="str">
        <f t="shared" si="0"/>
        <v>HL-SA-15</v>
      </c>
      <c r="E45" s="19" t="s">
        <v>226</v>
      </c>
      <c r="F45" s="19" t="s">
        <v>102</v>
      </c>
      <c r="G45" s="19"/>
    </row>
    <row r="46" spans="1:7" x14ac:dyDescent="0.25">
      <c r="A46" s="3" t="s">
        <v>66</v>
      </c>
      <c r="B46" s="19" t="str">
        <f t="shared" si="4"/>
        <v>SA</v>
      </c>
      <c r="C46" s="20">
        <v>16</v>
      </c>
      <c r="D46" s="36" t="str">
        <f t="shared" si="0"/>
        <v>HL-SA-16</v>
      </c>
      <c r="E46" s="19" t="s">
        <v>306</v>
      </c>
      <c r="F46" s="19" t="s">
        <v>102</v>
      </c>
      <c r="G46" s="19"/>
    </row>
    <row r="47" spans="1:7" x14ac:dyDescent="0.25">
      <c r="A47" s="3" t="s">
        <v>66</v>
      </c>
      <c r="B47" s="19" t="str">
        <f t="shared" si="4"/>
        <v>SA</v>
      </c>
      <c r="C47" s="20">
        <v>17</v>
      </c>
      <c r="D47" s="36" t="str">
        <f t="shared" si="0"/>
        <v>HL-SA-17</v>
      </c>
      <c r="E47" s="19" t="s">
        <v>229</v>
      </c>
      <c r="F47" s="19" t="s">
        <v>102</v>
      </c>
      <c r="G47" s="19"/>
    </row>
    <row r="48" spans="1:7" x14ac:dyDescent="0.25">
      <c r="A48" s="3" t="s">
        <v>66</v>
      </c>
      <c r="B48" s="19" t="str">
        <f t="shared" ref="B48:B79" si="5">VLOOKUP(A48,$E$97:$F$119,2,FALSE)</f>
        <v>SA</v>
      </c>
      <c r="C48" s="20">
        <v>18</v>
      </c>
      <c r="D48" s="36" t="str">
        <f t="shared" si="0"/>
        <v>HL-SA-18</v>
      </c>
      <c r="E48" s="39" t="s">
        <v>227</v>
      </c>
      <c r="F48" s="19" t="s">
        <v>102</v>
      </c>
      <c r="G48" s="19"/>
    </row>
    <row r="49" spans="1:7" x14ac:dyDescent="0.25">
      <c r="A49" s="3" t="s">
        <v>66</v>
      </c>
      <c r="B49" s="19" t="str">
        <f t="shared" si="5"/>
        <v>SA</v>
      </c>
      <c r="C49" s="20">
        <v>19</v>
      </c>
      <c r="D49" s="36" t="str">
        <f t="shared" si="0"/>
        <v>HL-SA-19</v>
      </c>
      <c r="E49" s="19" t="s">
        <v>228</v>
      </c>
      <c r="F49" s="19" t="s">
        <v>102</v>
      </c>
      <c r="G49" s="19"/>
    </row>
    <row r="50" spans="1:7" x14ac:dyDescent="0.25">
      <c r="A50" s="3" t="s">
        <v>66</v>
      </c>
      <c r="B50" s="19" t="str">
        <f t="shared" si="5"/>
        <v>SA</v>
      </c>
      <c r="C50" s="20">
        <v>20</v>
      </c>
      <c r="D50" s="36" t="str">
        <f t="shared" si="0"/>
        <v>HL-SA-20</v>
      </c>
      <c r="E50" s="19" t="s">
        <v>230</v>
      </c>
      <c r="F50" s="19" t="s">
        <v>102</v>
      </c>
      <c r="G50" s="19"/>
    </row>
    <row r="51" spans="1:7" x14ac:dyDescent="0.25">
      <c r="A51" s="3" t="s">
        <v>66</v>
      </c>
      <c r="B51" s="19" t="str">
        <f t="shared" si="5"/>
        <v>SA</v>
      </c>
      <c r="C51" s="20">
        <v>21</v>
      </c>
      <c r="D51" s="36" t="str">
        <f t="shared" si="0"/>
        <v>HL-SA-21</v>
      </c>
      <c r="E51" s="19" t="s">
        <v>231</v>
      </c>
      <c r="F51" s="19" t="s">
        <v>102</v>
      </c>
      <c r="G51" s="19"/>
    </row>
    <row r="52" spans="1:7" x14ac:dyDescent="0.25">
      <c r="A52" s="3" t="s">
        <v>66</v>
      </c>
      <c r="B52" s="19" t="str">
        <f t="shared" si="5"/>
        <v>SA</v>
      </c>
      <c r="C52" s="20">
        <v>22</v>
      </c>
      <c r="D52" s="36" t="str">
        <f t="shared" si="0"/>
        <v>HL-SA-22</v>
      </c>
      <c r="E52" s="19" t="s">
        <v>232</v>
      </c>
      <c r="F52" s="19" t="s">
        <v>102</v>
      </c>
      <c r="G52" s="19"/>
    </row>
    <row r="53" spans="1:7" x14ac:dyDescent="0.25">
      <c r="A53" s="3" t="s">
        <v>66</v>
      </c>
      <c r="B53" s="19" t="str">
        <f t="shared" si="5"/>
        <v>SA</v>
      </c>
      <c r="C53" s="20">
        <v>23</v>
      </c>
      <c r="D53" s="36" t="str">
        <f t="shared" si="0"/>
        <v>HL-SA-23</v>
      </c>
      <c r="E53" s="19" t="s">
        <v>233</v>
      </c>
      <c r="F53" s="19" t="s">
        <v>102</v>
      </c>
      <c r="G53" s="19"/>
    </row>
    <row r="54" spans="1:7" x14ac:dyDescent="0.25">
      <c r="A54" s="3" t="s">
        <v>66</v>
      </c>
      <c r="B54" s="19" t="str">
        <f t="shared" si="5"/>
        <v>SA</v>
      </c>
      <c r="C54" s="20">
        <v>24</v>
      </c>
      <c r="D54" s="36" t="str">
        <f t="shared" si="0"/>
        <v>HL-SA-24</v>
      </c>
      <c r="E54" s="19" t="s">
        <v>234</v>
      </c>
      <c r="F54" s="19" t="s">
        <v>102</v>
      </c>
      <c r="G54" s="19"/>
    </row>
    <row r="55" spans="1:7" x14ac:dyDescent="0.25">
      <c r="A55" s="3" t="s">
        <v>66</v>
      </c>
      <c r="B55" s="19" t="str">
        <f t="shared" si="5"/>
        <v>SA</v>
      </c>
      <c r="C55" s="20">
        <v>25</v>
      </c>
      <c r="D55" s="36" t="str">
        <f t="shared" si="0"/>
        <v>HL-SA-25</v>
      </c>
      <c r="E55" s="19" t="s">
        <v>248</v>
      </c>
      <c r="F55" s="19" t="s">
        <v>102</v>
      </c>
      <c r="G55" s="19"/>
    </row>
    <row r="56" spans="1:7" x14ac:dyDescent="0.25">
      <c r="A56" s="3" t="s">
        <v>66</v>
      </c>
      <c r="B56" s="19" t="str">
        <f t="shared" si="5"/>
        <v>SA</v>
      </c>
      <c r="C56" s="20">
        <v>26</v>
      </c>
      <c r="D56" s="36" t="str">
        <f t="shared" si="0"/>
        <v>HL-SA-26</v>
      </c>
      <c r="E56" s="19" t="s">
        <v>235</v>
      </c>
      <c r="F56" s="19" t="s">
        <v>102</v>
      </c>
      <c r="G56" s="19"/>
    </row>
    <row r="57" spans="1:7" x14ac:dyDescent="0.25">
      <c r="A57" s="3" t="s">
        <v>66</v>
      </c>
      <c r="B57" s="19" t="str">
        <f t="shared" si="5"/>
        <v>SA</v>
      </c>
      <c r="C57" s="20">
        <v>27</v>
      </c>
      <c r="D57" s="36" t="str">
        <f t="shared" si="0"/>
        <v>HL-SA-27</v>
      </c>
      <c r="E57" s="19" t="s">
        <v>236</v>
      </c>
      <c r="F57" s="19" t="s">
        <v>102</v>
      </c>
      <c r="G57" s="19"/>
    </row>
    <row r="58" spans="1:7" x14ac:dyDescent="0.25">
      <c r="A58" s="3" t="s">
        <v>66</v>
      </c>
      <c r="B58" s="19" t="str">
        <f t="shared" si="5"/>
        <v>SA</v>
      </c>
      <c r="C58" s="20">
        <v>28</v>
      </c>
      <c r="D58" s="36" t="str">
        <f t="shared" si="0"/>
        <v>HL-SA-28</v>
      </c>
      <c r="E58" s="19" t="s">
        <v>237</v>
      </c>
      <c r="F58" s="19" t="s">
        <v>102</v>
      </c>
      <c r="G58" s="19"/>
    </row>
    <row r="59" spans="1:7" x14ac:dyDescent="0.25">
      <c r="A59" s="3" t="s">
        <v>66</v>
      </c>
      <c r="B59" s="19" t="str">
        <f t="shared" si="5"/>
        <v>SA</v>
      </c>
      <c r="C59" s="20">
        <v>29</v>
      </c>
      <c r="D59" s="36" t="str">
        <f t="shared" si="0"/>
        <v>HL-SA-29</v>
      </c>
      <c r="E59" s="19" t="s">
        <v>238</v>
      </c>
      <c r="F59" s="19" t="s">
        <v>102</v>
      </c>
      <c r="G59" s="19"/>
    </row>
    <row r="60" spans="1:7" x14ac:dyDescent="0.25">
      <c r="A60" s="3" t="s">
        <v>66</v>
      </c>
      <c r="B60" s="19" t="str">
        <f t="shared" si="5"/>
        <v>SA</v>
      </c>
      <c r="C60" s="20">
        <v>30</v>
      </c>
      <c r="D60" s="36" t="str">
        <f t="shared" si="0"/>
        <v>HL-SA-30</v>
      </c>
      <c r="E60" s="19" t="s">
        <v>22</v>
      </c>
      <c r="F60" s="19" t="s">
        <v>102</v>
      </c>
      <c r="G60" s="19"/>
    </row>
    <row r="61" spans="1:7" x14ac:dyDescent="0.25">
      <c r="A61" s="3" t="s">
        <v>66</v>
      </c>
      <c r="B61" s="19" t="str">
        <f t="shared" si="5"/>
        <v>SA</v>
      </c>
      <c r="C61" s="20">
        <v>31</v>
      </c>
      <c r="D61" s="36" t="str">
        <f t="shared" si="0"/>
        <v>HL-SA-31</v>
      </c>
      <c r="E61" s="19" t="s">
        <v>239</v>
      </c>
      <c r="F61" s="19" t="s">
        <v>102</v>
      </c>
      <c r="G61" s="19"/>
    </row>
    <row r="62" spans="1:7" x14ac:dyDescent="0.25">
      <c r="A62" s="3" t="s">
        <v>66</v>
      </c>
      <c r="B62" s="19" t="str">
        <f t="shared" si="5"/>
        <v>SA</v>
      </c>
      <c r="C62" s="20">
        <v>32</v>
      </c>
      <c r="D62" s="36" t="str">
        <f t="shared" si="0"/>
        <v>HL-SA-32</v>
      </c>
      <c r="E62" s="19" t="s">
        <v>289</v>
      </c>
      <c r="F62" s="19" t="s">
        <v>102</v>
      </c>
      <c r="G62" s="19"/>
    </row>
    <row r="63" spans="1:7" x14ac:dyDescent="0.25">
      <c r="A63" s="3" t="s">
        <v>66</v>
      </c>
      <c r="B63" s="19" t="str">
        <f t="shared" si="5"/>
        <v>SA</v>
      </c>
      <c r="C63" s="20">
        <v>33</v>
      </c>
      <c r="D63" s="36" t="str">
        <f t="shared" si="0"/>
        <v>HL-SA-33</v>
      </c>
      <c r="E63" s="19" t="s">
        <v>212</v>
      </c>
      <c r="F63" s="19" t="s">
        <v>102</v>
      </c>
      <c r="G63" s="19"/>
    </row>
    <row r="64" spans="1:7" x14ac:dyDescent="0.25">
      <c r="A64" s="3" t="s">
        <v>66</v>
      </c>
      <c r="B64" s="19" t="str">
        <f t="shared" si="5"/>
        <v>SA</v>
      </c>
      <c r="C64" s="20">
        <v>34</v>
      </c>
      <c r="D64" s="36" t="str">
        <f t="shared" si="0"/>
        <v>HL-SA-34</v>
      </c>
      <c r="E64" s="19" t="s">
        <v>213</v>
      </c>
      <c r="F64" s="19" t="s">
        <v>102</v>
      </c>
      <c r="G64" s="19"/>
    </row>
    <row r="65" spans="1:7" x14ac:dyDescent="0.25">
      <c r="A65" s="3" t="s">
        <v>66</v>
      </c>
      <c r="B65" s="19" t="str">
        <f t="shared" si="5"/>
        <v>SA</v>
      </c>
      <c r="C65" s="20">
        <v>35</v>
      </c>
      <c r="D65" s="36" t="str">
        <f t="shared" si="0"/>
        <v>HL-SA-35</v>
      </c>
      <c r="E65" s="19" t="s">
        <v>214</v>
      </c>
      <c r="F65" s="19" t="s">
        <v>102</v>
      </c>
      <c r="G65" s="19"/>
    </row>
    <row r="66" spans="1:7" x14ac:dyDescent="0.25">
      <c r="A66" s="3" t="s">
        <v>66</v>
      </c>
      <c r="B66" s="19" t="str">
        <f t="shared" si="5"/>
        <v>SA</v>
      </c>
      <c r="C66" s="20">
        <v>36</v>
      </c>
      <c r="D66" s="36" t="str">
        <f t="shared" si="0"/>
        <v>HL-SA-36</v>
      </c>
      <c r="E66" s="19" t="s">
        <v>215</v>
      </c>
      <c r="F66" s="19" t="s">
        <v>102</v>
      </c>
      <c r="G66" s="19"/>
    </row>
    <row r="67" spans="1:7" x14ac:dyDescent="0.25">
      <c r="A67" s="3" t="s">
        <v>66</v>
      </c>
      <c r="B67" s="19" t="str">
        <f t="shared" si="5"/>
        <v>SA</v>
      </c>
      <c r="C67" s="20">
        <v>37</v>
      </c>
      <c r="D67" s="36" t="str">
        <f t="shared" si="0"/>
        <v>HL-SA-37</v>
      </c>
      <c r="E67" s="19" t="s">
        <v>240</v>
      </c>
      <c r="F67" s="19" t="s">
        <v>102</v>
      </c>
      <c r="G67" s="19"/>
    </row>
    <row r="68" spans="1:7" x14ac:dyDescent="0.25">
      <c r="A68" s="3" t="s">
        <v>66</v>
      </c>
      <c r="B68" s="19" t="str">
        <f t="shared" si="5"/>
        <v>SA</v>
      </c>
      <c r="C68" s="20">
        <v>38</v>
      </c>
      <c r="D68" s="36" t="str">
        <f t="shared" si="0"/>
        <v>HL-SA-38</v>
      </c>
      <c r="E68" s="19" t="s">
        <v>217</v>
      </c>
      <c r="F68" s="19" t="s">
        <v>102</v>
      </c>
      <c r="G68" s="19"/>
    </row>
    <row r="69" spans="1:7" x14ac:dyDescent="0.25">
      <c r="A69" s="3" t="s">
        <v>66</v>
      </c>
      <c r="B69" s="19" t="str">
        <f t="shared" si="5"/>
        <v>SA</v>
      </c>
      <c r="C69" s="20">
        <v>39</v>
      </c>
      <c r="D69" s="36" t="str">
        <f t="shared" si="0"/>
        <v>HL-SA-39</v>
      </c>
      <c r="E69" s="19" t="s">
        <v>218</v>
      </c>
      <c r="F69" s="19" t="s">
        <v>102</v>
      </c>
      <c r="G69" s="19"/>
    </row>
    <row r="70" spans="1:7" x14ac:dyDescent="0.25">
      <c r="A70" s="3" t="s">
        <v>66</v>
      </c>
      <c r="B70" s="19" t="str">
        <f t="shared" si="5"/>
        <v>SA</v>
      </c>
      <c r="C70" s="20">
        <v>40</v>
      </c>
      <c r="D70" s="36" t="str">
        <f t="shared" si="0"/>
        <v>HL-SA-40</v>
      </c>
      <c r="E70" s="19" t="s">
        <v>247</v>
      </c>
      <c r="F70" s="19" t="s">
        <v>102</v>
      </c>
      <c r="G70" s="19"/>
    </row>
    <row r="71" spans="1:7" x14ac:dyDescent="0.25">
      <c r="A71" s="3" t="s">
        <v>66</v>
      </c>
      <c r="B71" s="19" t="str">
        <f t="shared" si="5"/>
        <v>SA</v>
      </c>
      <c r="C71" s="20">
        <v>41</v>
      </c>
      <c r="D71" s="36" t="str">
        <f t="shared" si="0"/>
        <v>HL-SA-41</v>
      </c>
      <c r="E71" s="19" t="s">
        <v>241</v>
      </c>
      <c r="F71" s="19" t="s">
        <v>102</v>
      </c>
      <c r="G71" s="19"/>
    </row>
    <row r="72" spans="1:7" x14ac:dyDescent="0.25">
      <c r="A72" s="3" t="s">
        <v>66</v>
      </c>
      <c r="B72" s="19" t="str">
        <f t="shared" si="5"/>
        <v>SA</v>
      </c>
      <c r="C72" s="20">
        <v>42</v>
      </c>
      <c r="D72" s="36" t="str">
        <f t="shared" si="0"/>
        <v>HL-SA-42</v>
      </c>
      <c r="E72" s="19" t="s">
        <v>242</v>
      </c>
      <c r="F72" s="19" t="s">
        <v>102</v>
      </c>
      <c r="G72" s="19"/>
    </row>
    <row r="73" spans="1:7" x14ac:dyDescent="0.25">
      <c r="A73" s="3" t="s">
        <v>66</v>
      </c>
      <c r="B73" s="19" t="str">
        <f t="shared" si="5"/>
        <v>SA</v>
      </c>
      <c r="C73" s="20">
        <v>43</v>
      </c>
      <c r="D73" s="36" t="str">
        <f t="shared" si="0"/>
        <v>HL-SA-43</v>
      </c>
      <c r="E73" s="19" t="s">
        <v>243</v>
      </c>
      <c r="F73" s="19" t="s">
        <v>102</v>
      </c>
      <c r="G73" s="19"/>
    </row>
    <row r="74" spans="1:7" x14ac:dyDescent="0.25">
      <c r="A74" s="3" t="s">
        <v>66</v>
      </c>
      <c r="B74" s="19" t="str">
        <f t="shared" si="5"/>
        <v>SA</v>
      </c>
      <c r="C74" s="20">
        <v>44</v>
      </c>
      <c r="D74" s="36" t="str">
        <f t="shared" si="0"/>
        <v>HL-SA-44</v>
      </c>
      <c r="E74" s="19" t="s">
        <v>244</v>
      </c>
      <c r="F74" s="19" t="s">
        <v>102</v>
      </c>
      <c r="G74" s="19"/>
    </row>
    <row r="75" spans="1:7" x14ac:dyDescent="0.25">
      <c r="A75" s="3" t="s">
        <v>66</v>
      </c>
      <c r="B75" s="19" t="str">
        <f t="shared" si="5"/>
        <v>SA</v>
      </c>
      <c r="C75" s="20">
        <v>45</v>
      </c>
      <c r="D75" s="36" t="str">
        <f t="shared" ref="D75:D91" si="6">CONCATENATE("HL-",B75,"-",TEXT(C75,"00"))</f>
        <v>HL-SA-45</v>
      </c>
      <c r="E75" s="19" t="s">
        <v>226</v>
      </c>
      <c r="F75" s="19" t="s">
        <v>102</v>
      </c>
      <c r="G75" s="19"/>
    </row>
    <row r="76" spans="1:7" x14ac:dyDescent="0.25">
      <c r="A76" s="3" t="s">
        <v>66</v>
      </c>
      <c r="B76" s="19" t="str">
        <f t="shared" si="5"/>
        <v>SA</v>
      </c>
      <c r="C76" s="20">
        <v>46</v>
      </c>
      <c r="D76" s="36" t="str">
        <f t="shared" si="6"/>
        <v>HL-SA-46</v>
      </c>
      <c r="E76" s="19" t="s">
        <v>307</v>
      </c>
      <c r="F76" s="19" t="s">
        <v>102</v>
      </c>
      <c r="G76" s="19"/>
    </row>
    <row r="77" spans="1:7" x14ac:dyDescent="0.25">
      <c r="A77" s="3" t="s">
        <v>66</v>
      </c>
      <c r="B77" s="19" t="str">
        <f t="shared" si="5"/>
        <v>SA</v>
      </c>
      <c r="C77" s="20">
        <v>47</v>
      </c>
      <c r="D77" s="36" t="str">
        <f t="shared" si="6"/>
        <v>HL-SA-47</v>
      </c>
      <c r="E77" s="24" t="s">
        <v>229</v>
      </c>
      <c r="F77" s="19" t="s">
        <v>102</v>
      </c>
      <c r="G77" s="19"/>
    </row>
    <row r="78" spans="1:7" x14ac:dyDescent="0.25">
      <c r="A78" s="3" t="s">
        <v>66</v>
      </c>
      <c r="B78" s="19" t="str">
        <f t="shared" si="5"/>
        <v>SA</v>
      </c>
      <c r="C78" s="20">
        <v>48</v>
      </c>
      <c r="D78" s="36" t="str">
        <f t="shared" si="6"/>
        <v>HL-SA-48</v>
      </c>
      <c r="E78" s="19" t="s">
        <v>227</v>
      </c>
      <c r="F78" s="19" t="s">
        <v>102</v>
      </c>
      <c r="G78" s="19"/>
    </row>
    <row r="79" spans="1:7" x14ac:dyDescent="0.25">
      <c r="A79" s="3" t="s">
        <v>66</v>
      </c>
      <c r="B79" s="19" t="str">
        <f t="shared" si="5"/>
        <v>SA</v>
      </c>
      <c r="C79" s="20">
        <v>49</v>
      </c>
      <c r="D79" s="36" t="str">
        <f t="shared" si="6"/>
        <v>HL-SA-49</v>
      </c>
      <c r="E79" s="19" t="s">
        <v>228</v>
      </c>
      <c r="F79" s="19" t="s">
        <v>102</v>
      </c>
      <c r="G79" s="19"/>
    </row>
    <row r="80" spans="1:7" x14ac:dyDescent="0.25">
      <c r="A80" s="3" t="s">
        <v>66</v>
      </c>
      <c r="B80" s="19" t="str">
        <f t="shared" ref="B80:B91" si="7">VLOOKUP(A80,$E$97:$F$119,2,FALSE)</f>
        <v>SA</v>
      </c>
      <c r="C80" s="20">
        <v>50</v>
      </c>
      <c r="D80" s="36" t="str">
        <f t="shared" si="6"/>
        <v>HL-SA-50</v>
      </c>
      <c r="E80" s="19" t="s">
        <v>245</v>
      </c>
      <c r="F80" s="19" t="s">
        <v>102</v>
      </c>
      <c r="G80" s="19"/>
    </row>
    <row r="81" spans="1:7" x14ac:dyDescent="0.25">
      <c r="A81" s="3" t="s">
        <v>66</v>
      </c>
      <c r="B81" s="19" t="str">
        <f t="shared" si="7"/>
        <v>SA</v>
      </c>
      <c r="C81" s="20">
        <v>51</v>
      </c>
      <c r="D81" s="36" t="str">
        <f t="shared" si="6"/>
        <v>HL-SA-51</v>
      </c>
      <c r="E81" s="19" t="s">
        <v>246</v>
      </c>
      <c r="F81" s="19" t="s">
        <v>102</v>
      </c>
      <c r="G81" s="19"/>
    </row>
    <row r="82" spans="1:7" x14ac:dyDescent="0.25">
      <c r="A82" s="3" t="s">
        <v>66</v>
      </c>
      <c r="B82" s="19" t="str">
        <f t="shared" si="7"/>
        <v>SA</v>
      </c>
      <c r="C82" s="20">
        <v>52</v>
      </c>
      <c r="D82" s="36" t="str">
        <f t="shared" si="6"/>
        <v>HL-SA-52</v>
      </c>
      <c r="E82" s="19" t="s">
        <v>232</v>
      </c>
      <c r="F82" s="19" t="s">
        <v>102</v>
      </c>
      <c r="G82" s="19"/>
    </row>
    <row r="83" spans="1:7" x14ac:dyDescent="0.25">
      <c r="A83" s="3" t="s">
        <v>66</v>
      </c>
      <c r="B83" s="19" t="str">
        <f t="shared" si="7"/>
        <v>SA</v>
      </c>
      <c r="C83" s="20">
        <v>53</v>
      </c>
      <c r="D83" s="36" t="str">
        <f t="shared" si="6"/>
        <v>HL-SA-53</v>
      </c>
      <c r="E83" s="19" t="s">
        <v>234</v>
      </c>
      <c r="F83" s="19" t="s">
        <v>102</v>
      </c>
      <c r="G83" s="19"/>
    </row>
    <row r="84" spans="1:7" x14ac:dyDescent="0.25">
      <c r="A84" s="3" t="s">
        <v>66</v>
      </c>
      <c r="B84" s="19" t="str">
        <f t="shared" si="7"/>
        <v>SA</v>
      </c>
      <c r="C84" s="20">
        <v>54</v>
      </c>
      <c r="D84" s="36" t="str">
        <f t="shared" si="6"/>
        <v>HL-SA-54</v>
      </c>
      <c r="E84" s="19" t="s">
        <v>248</v>
      </c>
      <c r="F84" s="19" t="s">
        <v>102</v>
      </c>
      <c r="G84" s="19"/>
    </row>
    <row r="85" spans="1:7" x14ac:dyDescent="0.25">
      <c r="A85" s="3" t="s">
        <v>66</v>
      </c>
      <c r="B85" s="19" t="str">
        <f t="shared" si="7"/>
        <v>SA</v>
      </c>
      <c r="C85" s="20">
        <v>55</v>
      </c>
      <c r="D85" s="36" t="str">
        <f t="shared" si="6"/>
        <v>HL-SA-55</v>
      </c>
      <c r="E85" s="19" t="s">
        <v>235</v>
      </c>
      <c r="F85" s="19" t="s">
        <v>102</v>
      </c>
      <c r="G85" s="19"/>
    </row>
    <row r="86" spans="1:7" x14ac:dyDescent="0.25">
      <c r="A86" s="3" t="s">
        <v>66</v>
      </c>
      <c r="B86" s="19" t="str">
        <f t="shared" si="7"/>
        <v>SA</v>
      </c>
      <c r="C86" s="20">
        <v>56</v>
      </c>
      <c r="D86" s="36" t="str">
        <f t="shared" si="6"/>
        <v>HL-SA-56</v>
      </c>
      <c r="E86" s="19" t="s">
        <v>236</v>
      </c>
      <c r="F86" s="19" t="s">
        <v>102</v>
      </c>
      <c r="G86" s="19"/>
    </row>
    <row r="87" spans="1:7" x14ac:dyDescent="0.25">
      <c r="A87" s="3" t="s">
        <v>66</v>
      </c>
      <c r="B87" s="19" t="str">
        <f t="shared" si="7"/>
        <v>SA</v>
      </c>
      <c r="C87" s="20">
        <v>57</v>
      </c>
      <c r="D87" s="36" t="str">
        <f t="shared" si="6"/>
        <v>HL-SA-57</v>
      </c>
      <c r="E87" s="19" t="s">
        <v>249</v>
      </c>
      <c r="F87" s="19" t="s">
        <v>102</v>
      </c>
      <c r="G87" s="19"/>
    </row>
    <row r="88" spans="1:7" x14ac:dyDescent="0.25">
      <c r="A88" s="3" t="s">
        <v>66</v>
      </c>
      <c r="B88" s="19" t="str">
        <f t="shared" si="7"/>
        <v>SA</v>
      </c>
      <c r="C88" s="20">
        <v>58</v>
      </c>
      <c r="D88" s="36" t="str">
        <f t="shared" si="6"/>
        <v>HL-SA-58</v>
      </c>
      <c r="E88" s="19" t="s">
        <v>250</v>
      </c>
      <c r="F88" s="19" t="s">
        <v>102</v>
      </c>
      <c r="G88" s="19"/>
    </row>
    <row r="89" spans="1:7" x14ac:dyDescent="0.25">
      <c r="A89" s="3" t="s">
        <v>66</v>
      </c>
      <c r="B89" s="19" t="str">
        <f t="shared" si="7"/>
        <v>SA</v>
      </c>
      <c r="C89" s="20">
        <v>59</v>
      </c>
      <c r="D89" s="36" t="str">
        <f t="shared" si="6"/>
        <v>HL-SA-59</v>
      </c>
      <c r="E89" s="19" t="s">
        <v>251</v>
      </c>
      <c r="F89" s="19" t="s">
        <v>102</v>
      </c>
      <c r="G89" s="19"/>
    </row>
    <row r="90" spans="1:7" x14ac:dyDescent="0.25">
      <c r="A90" s="3" t="s">
        <v>66</v>
      </c>
      <c r="B90" s="19" t="str">
        <f t="shared" si="7"/>
        <v>SA</v>
      </c>
      <c r="C90" s="20">
        <v>60</v>
      </c>
      <c r="D90" s="36" t="str">
        <f t="shared" si="6"/>
        <v>HL-SA-60</v>
      </c>
      <c r="E90" s="19" t="s">
        <v>252</v>
      </c>
      <c r="F90" s="19" t="s">
        <v>102</v>
      </c>
      <c r="G90" s="19"/>
    </row>
    <row r="91" spans="1:7" x14ac:dyDescent="0.25">
      <c r="A91" s="3" t="s">
        <v>66</v>
      </c>
      <c r="B91" s="19" t="str">
        <f t="shared" si="7"/>
        <v>SA</v>
      </c>
      <c r="C91" s="20">
        <v>61</v>
      </c>
      <c r="D91" s="19" t="str">
        <f t="shared" si="6"/>
        <v>HL-SA-61</v>
      </c>
      <c r="E91" s="19" t="s">
        <v>253</v>
      </c>
      <c r="F91" s="19" t="s">
        <v>102</v>
      </c>
      <c r="G91" s="19"/>
    </row>
    <row r="93" spans="1:7" x14ac:dyDescent="0.25">
      <c r="A93" t="s">
        <v>276</v>
      </c>
    </row>
    <row r="94" spans="1:7" x14ac:dyDescent="0.25">
      <c r="G94" s="7"/>
    </row>
    <row r="95" spans="1:7" x14ac:dyDescent="0.25">
      <c r="E95" t="s">
        <v>124</v>
      </c>
    </row>
    <row r="96" spans="1:7" x14ac:dyDescent="0.25">
      <c r="E96" s="6" t="s">
        <v>0</v>
      </c>
      <c r="F96" s="6" t="s">
        <v>17</v>
      </c>
      <c r="G96" s="6" t="s">
        <v>30</v>
      </c>
    </row>
    <row r="97" spans="5:7" x14ac:dyDescent="0.25">
      <c r="E97" s="3" t="s">
        <v>19</v>
      </c>
      <c r="F97" s="3" t="s">
        <v>13</v>
      </c>
      <c r="G97" s="3">
        <v>5</v>
      </c>
    </row>
    <row r="98" spans="5:7" x14ac:dyDescent="0.25">
      <c r="E98" s="3" t="s">
        <v>29</v>
      </c>
      <c r="F98" s="3" t="s">
        <v>4</v>
      </c>
      <c r="G98" s="3">
        <v>5</v>
      </c>
    </row>
    <row r="99" spans="5:7" x14ac:dyDescent="0.25">
      <c r="E99" s="3" t="s">
        <v>20</v>
      </c>
      <c r="F99" s="3" t="s">
        <v>15</v>
      </c>
      <c r="G99" s="3">
        <v>5</v>
      </c>
    </row>
    <row r="100" spans="5:7" x14ac:dyDescent="0.25">
      <c r="E100" s="3" t="s">
        <v>22</v>
      </c>
      <c r="F100" s="3" t="s">
        <v>14</v>
      </c>
      <c r="G100" s="3">
        <v>5</v>
      </c>
    </row>
    <row r="101" spans="5:7" x14ac:dyDescent="0.25">
      <c r="E101" s="3" t="s">
        <v>21</v>
      </c>
      <c r="F101" s="3" t="s">
        <v>9</v>
      </c>
      <c r="G101" s="3">
        <v>5</v>
      </c>
    </row>
    <row r="102" spans="5:7" x14ac:dyDescent="0.25">
      <c r="E102" s="3" t="s">
        <v>25</v>
      </c>
      <c r="F102" s="3" t="s">
        <v>8</v>
      </c>
      <c r="G102" s="3">
        <v>10</v>
      </c>
    </row>
    <row r="103" spans="5:7" x14ac:dyDescent="0.25">
      <c r="E103" s="3" t="s">
        <v>23</v>
      </c>
      <c r="F103" s="3" t="s">
        <v>5</v>
      </c>
      <c r="G103" s="3">
        <v>5</v>
      </c>
    </row>
    <row r="104" spans="5:7" x14ac:dyDescent="0.25">
      <c r="E104" s="3" t="s">
        <v>58</v>
      </c>
      <c r="F104" s="3" t="s">
        <v>59</v>
      </c>
      <c r="G104" s="3">
        <v>5</v>
      </c>
    </row>
    <row r="105" spans="5:7" x14ac:dyDescent="0.25">
      <c r="E105" s="3" t="s">
        <v>24</v>
      </c>
      <c r="F105" s="3" t="s">
        <v>16</v>
      </c>
      <c r="G105" s="3">
        <v>5</v>
      </c>
    </row>
    <row r="106" spans="5:7" x14ac:dyDescent="0.25">
      <c r="E106" s="3" t="s">
        <v>85</v>
      </c>
      <c r="F106" s="3" t="s">
        <v>7</v>
      </c>
      <c r="G106" s="3">
        <v>5</v>
      </c>
    </row>
    <row r="107" spans="5:7" x14ac:dyDescent="0.25">
      <c r="E107" s="3" t="s">
        <v>64</v>
      </c>
      <c r="F107" s="3" t="s">
        <v>65</v>
      </c>
      <c r="G107" s="3">
        <v>5</v>
      </c>
    </row>
    <row r="108" spans="5:7" x14ac:dyDescent="0.25">
      <c r="E108" s="3" t="s">
        <v>74</v>
      </c>
      <c r="F108" s="3" t="s">
        <v>75</v>
      </c>
      <c r="G108" s="3">
        <v>5</v>
      </c>
    </row>
    <row r="109" spans="5:7" x14ac:dyDescent="0.25">
      <c r="E109" s="3" t="s">
        <v>31</v>
      </c>
      <c r="F109" s="3" t="s">
        <v>32</v>
      </c>
      <c r="G109" s="3">
        <v>5</v>
      </c>
    </row>
    <row r="110" spans="5:7" x14ac:dyDescent="0.25">
      <c r="E110" s="3" t="s">
        <v>33</v>
      </c>
      <c r="F110" s="3" t="s">
        <v>34</v>
      </c>
      <c r="G110" s="3">
        <v>5</v>
      </c>
    </row>
    <row r="111" spans="5:7" x14ac:dyDescent="0.25">
      <c r="E111" s="3" t="s">
        <v>68</v>
      </c>
      <c r="F111" s="3" t="s">
        <v>115</v>
      </c>
      <c r="G111" s="3">
        <v>0</v>
      </c>
    </row>
    <row r="112" spans="5:7" x14ac:dyDescent="0.25">
      <c r="E112" s="3" t="s">
        <v>26</v>
      </c>
      <c r="F112" s="3" t="s">
        <v>10</v>
      </c>
      <c r="G112" s="3">
        <v>5</v>
      </c>
    </row>
    <row r="113" spans="5:7" x14ac:dyDescent="0.25">
      <c r="E113" s="3" t="s">
        <v>27</v>
      </c>
      <c r="F113" s="3" t="s">
        <v>11</v>
      </c>
      <c r="G113" s="3">
        <v>5</v>
      </c>
    </row>
    <row r="114" spans="5:7" x14ac:dyDescent="0.25">
      <c r="E114" s="3" t="s">
        <v>66</v>
      </c>
      <c r="F114" s="3" t="s">
        <v>67</v>
      </c>
      <c r="G114" s="3">
        <v>5</v>
      </c>
    </row>
    <row r="115" spans="5:7" x14ac:dyDescent="0.25">
      <c r="E115" s="3" t="s">
        <v>72</v>
      </c>
      <c r="F115" s="3" t="s">
        <v>73</v>
      </c>
      <c r="G115" s="3">
        <v>5</v>
      </c>
    </row>
    <row r="116" spans="5:7" x14ac:dyDescent="0.25">
      <c r="E116" s="3" t="s">
        <v>91</v>
      </c>
      <c r="F116" s="3" t="s">
        <v>92</v>
      </c>
      <c r="G116" s="3"/>
    </row>
    <row r="117" spans="5:7" x14ac:dyDescent="0.25">
      <c r="E117" s="3" t="s">
        <v>28</v>
      </c>
      <c r="F117" s="3" t="s">
        <v>6</v>
      </c>
      <c r="G117" s="3">
        <v>5</v>
      </c>
    </row>
    <row r="118" spans="5:7" x14ac:dyDescent="0.25">
      <c r="E118" s="3" t="s">
        <v>18</v>
      </c>
      <c r="F118" s="3" t="s">
        <v>12</v>
      </c>
      <c r="G118" s="3">
        <v>5</v>
      </c>
    </row>
    <row r="119" spans="5:7" x14ac:dyDescent="0.25">
      <c r="G119" s="7">
        <f>SUM(G97:G118)</f>
        <v>105</v>
      </c>
    </row>
  </sheetData>
  <mergeCells count="2">
    <mergeCell ref="A2:C4"/>
    <mergeCell ref="D2:G4"/>
  </mergeCells>
  <dataValidations count="1">
    <dataValidation type="list" allowBlank="1" showInputMessage="1" showErrorMessage="1" sqref="A8:A30">
      <formula1>#REF!</formula1>
    </dataValidation>
  </dataValidations>
  <pageMargins left="0.7" right="0.7" top="0.75" bottom="0.75" header="0.3" footer="0.3"/>
  <pageSetup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110" zoomScaleNormal="110" workbookViewId="0">
      <selection activeCell="E11" sqref="E11"/>
    </sheetView>
  </sheetViews>
  <sheetFormatPr baseColWidth="10" defaultColWidth="9.140625" defaultRowHeight="15" x14ac:dyDescent="0.25"/>
  <cols>
    <col min="1" max="1" width="31.140625" customWidth="1"/>
    <col min="2" max="2" width="5.5703125" customWidth="1"/>
    <col min="3" max="3" width="10.28515625" style="15" customWidth="1"/>
    <col min="4" max="4" width="9.5703125" bestFit="1" customWidth="1"/>
    <col min="5" max="5" width="71.42578125" bestFit="1" customWidth="1"/>
    <col min="6" max="6" width="22.7109375" customWidth="1"/>
    <col min="7" max="7" width="23.7109375" customWidth="1"/>
  </cols>
  <sheetData>
    <row r="1" spans="1:9" x14ac:dyDescent="0.25">
      <c r="A1" t="s">
        <v>282</v>
      </c>
    </row>
    <row r="2" spans="1:9" x14ac:dyDescent="0.25">
      <c r="A2" s="54"/>
      <c r="B2" s="54"/>
      <c r="C2" s="54"/>
      <c r="D2" s="55" t="s">
        <v>190</v>
      </c>
      <c r="E2" s="55"/>
      <c r="F2" s="55"/>
      <c r="G2" s="55"/>
    </row>
    <row r="3" spans="1:9" x14ac:dyDescent="0.25">
      <c r="A3" s="54"/>
      <c r="B3" s="54"/>
      <c r="C3" s="54"/>
      <c r="D3" s="55"/>
      <c r="E3" s="55"/>
      <c r="F3" s="55"/>
      <c r="G3" s="55"/>
    </row>
    <row r="4" spans="1:9" x14ac:dyDescent="0.25">
      <c r="A4" s="54"/>
      <c r="B4" s="54"/>
      <c r="C4" s="54"/>
      <c r="D4" s="55"/>
      <c r="E4" s="55"/>
      <c r="F4" s="55"/>
      <c r="G4" s="55"/>
    </row>
    <row r="6" spans="1:9" ht="21" x14ac:dyDescent="0.25">
      <c r="A6" s="8" t="s">
        <v>123</v>
      </c>
      <c r="B6" s="26"/>
      <c r="C6" s="12"/>
      <c r="D6" s="27"/>
      <c r="E6" s="27"/>
      <c r="F6" s="49"/>
      <c r="G6" s="51"/>
    </row>
    <row r="7" spans="1:9" ht="45" x14ac:dyDescent="0.25">
      <c r="A7" s="21" t="s">
        <v>0</v>
      </c>
      <c r="B7" s="21" t="s">
        <v>17</v>
      </c>
      <c r="C7" s="22" t="s">
        <v>1</v>
      </c>
      <c r="D7" s="21" t="s">
        <v>2</v>
      </c>
      <c r="E7" s="23" t="s">
        <v>3</v>
      </c>
      <c r="F7" s="50" t="s">
        <v>152</v>
      </c>
      <c r="G7" s="52" t="s">
        <v>153</v>
      </c>
      <c r="H7" s="48"/>
      <c r="I7" s="48"/>
    </row>
    <row r="8" spans="1:9" x14ac:dyDescent="0.25">
      <c r="A8" s="3" t="s">
        <v>148</v>
      </c>
      <c r="B8" s="19" t="str">
        <f>VLOOKUP(A8,$E$30:$F$48,2,FALSE)</f>
        <v>IN</v>
      </c>
      <c r="C8" s="14">
        <v>1</v>
      </c>
      <c r="D8" s="3" t="str">
        <f>CONCATENATE("RF-",B8,"-",TEXT(C8,"00"))</f>
        <v>RF-IN-01</v>
      </c>
      <c r="E8" s="3" t="s">
        <v>86</v>
      </c>
      <c r="F8" s="28" t="s">
        <v>102</v>
      </c>
      <c r="G8" s="19"/>
      <c r="H8" s="48"/>
      <c r="I8" s="48"/>
    </row>
    <row r="9" spans="1:9" x14ac:dyDescent="0.25">
      <c r="A9" s="3" t="s">
        <v>148</v>
      </c>
      <c r="B9" s="19" t="str">
        <f>VLOOKUP(A9,$E$30:$F$48,2,FALSE)</f>
        <v>IN</v>
      </c>
      <c r="C9" s="14">
        <v>2</v>
      </c>
      <c r="D9" s="3" t="str">
        <f>CONCATENATE("RF-",B9,"-",TEXT(C9,"00"))</f>
        <v>RF-IN-02</v>
      </c>
      <c r="E9" s="3" t="s">
        <v>290</v>
      </c>
      <c r="F9" s="28" t="s">
        <v>102</v>
      </c>
      <c r="G9" s="19"/>
      <c r="H9" s="48"/>
      <c r="I9" s="48"/>
    </row>
    <row r="10" spans="1:9" x14ac:dyDescent="0.25">
      <c r="A10" s="3" t="s">
        <v>148</v>
      </c>
      <c r="B10" s="19" t="str">
        <f>VLOOKUP(A10,$E$30:$F$48,2,FALSE)</f>
        <v>IN</v>
      </c>
      <c r="C10" s="14">
        <v>3</v>
      </c>
      <c r="D10" s="3" t="str">
        <f>CONCATENATE("RF-",B10,"-",TEXT(C10,"00"))</f>
        <v>RF-IN-03</v>
      </c>
      <c r="E10" s="3" t="s">
        <v>291</v>
      </c>
      <c r="F10" s="28" t="s">
        <v>102</v>
      </c>
      <c r="G10" s="19"/>
      <c r="H10" s="48"/>
      <c r="I10" s="48"/>
    </row>
    <row r="11" spans="1:9" x14ac:dyDescent="0.25">
      <c r="A11" s="3" t="s">
        <v>126</v>
      </c>
      <c r="B11" s="19" t="str">
        <f>VLOOKUP(A11,$E$30:$F$48,2,FALSE)</f>
        <v>SD</v>
      </c>
      <c r="C11" s="20">
        <v>1</v>
      </c>
      <c r="D11" s="19" t="str">
        <f>CONCATENATE("SE-",B11,"-",TEXT(C11,"00"))</f>
        <v>SE-SD-01</v>
      </c>
      <c r="E11" s="19" t="s">
        <v>125</v>
      </c>
      <c r="F11" s="28" t="s">
        <v>102</v>
      </c>
      <c r="G11" s="19"/>
      <c r="H11" s="48"/>
      <c r="I11" s="48"/>
    </row>
    <row r="12" spans="1:9" x14ac:dyDescent="0.25">
      <c r="A12" s="3" t="s">
        <v>126</v>
      </c>
      <c r="B12" s="19" t="str">
        <f>VLOOKUP(A12,$E$30:$F$48,2,FALSE)</f>
        <v>SD</v>
      </c>
      <c r="C12" s="20">
        <v>2</v>
      </c>
      <c r="D12" s="19" t="str">
        <f t="shared" ref="D12:D23" si="0">CONCATENATE("SE-",B12,"-",TEXT(C12,"00"))</f>
        <v>SE-SD-02</v>
      </c>
      <c r="E12" s="19" t="s">
        <v>128</v>
      </c>
      <c r="F12" s="28" t="s">
        <v>102</v>
      </c>
      <c r="G12" s="19"/>
    </row>
    <row r="13" spans="1:9" x14ac:dyDescent="0.25">
      <c r="A13" s="3" t="s">
        <v>126</v>
      </c>
      <c r="B13" s="19" t="str">
        <f>VLOOKUP(A13,$E$30:$F$48,2,FALSE)</f>
        <v>SD</v>
      </c>
      <c r="C13" s="20">
        <v>3</v>
      </c>
      <c r="D13" s="19" t="str">
        <f t="shared" ref="D13" si="1">CONCATENATE("SE-",B13,"-",TEXT(C13,"00"))</f>
        <v>SE-SD-03</v>
      </c>
      <c r="E13" s="19" t="s">
        <v>31</v>
      </c>
      <c r="F13" s="28" t="s">
        <v>102</v>
      </c>
      <c r="G13" s="19"/>
    </row>
    <row r="14" spans="1:9" x14ac:dyDescent="0.25">
      <c r="A14" s="3" t="s">
        <v>126</v>
      </c>
      <c r="B14" s="19" t="str">
        <f>VLOOKUP(A14,$E$30:$F$48,2,FALSE)</f>
        <v>SD</v>
      </c>
      <c r="C14" s="20">
        <v>4</v>
      </c>
      <c r="D14" s="19" t="str">
        <f t="shared" si="0"/>
        <v>SE-SD-04</v>
      </c>
      <c r="E14" s="19" t="s">
        <v>129</v>
      </c>
      <c r="F14" s="28" t="s">
        <v>102</v>
      </c>
      <c r="G14" s="19"/>
    </row>
    <row r="15" spans="1:9" x14ac:dyDescent="0.25">
      <c r="A15" s="3" t="s">
        <v>126</v>
      </c>
      <c r="B15" s="19" t="str">
        <f>VLOOKUP(A15,$E$30:$F$48,2,FALSE)</f>
        <v>SD</v>
      </c>
      <c r="C15" s="20">
        <v>5</v>
      </c>
      <c r="D15" s="19" t="str">
        <f t="shared" si="0"/>
        <v>SE-SD-05</v>
      </c>
      <c r="E15" s="19" t="s">
        <v>209</v>
      </c>
      <c r="F15" s="28" t="s">
        <v>102</v>
      </c>
      <c r="G15" s="19"/>
    </row>
    <row r="16" spans="1:9" x14ac:dyDescent="0.25">
      <c r="A16" s="3" t="s">
        <v>22</v>
      </c>
      <c r="B16" s="19" t="str">
        <f>VLOOKUP(A16,$E$30:$F$48,2,FALSE)</f>
        <v>CP</v>
      </c>
      <c r="C16" s="20">
        <v>6</v>
      </c>
      <c r="D16" s="19" t="str">
        <f t="shared" si="0"/>
        <v>SE-CP-06</v>
      </c>
      <c r="E16" s="19" t="s">
        <v>210</v>
      </c>
      <c r="F16" s="28" t="s">
        <v>102</v>
      </c>
      <c r="G16" s="19"/>
    </row>
    <row r="17" spans="1:7" x14ac:dyDescent="0.25">
      <c r="A17" s="9" t="s">
        <v>91</v>
      </c>
      <c r="B17" s="29" t="str">
        <f>VLOOKUP(A17,$E$30:$F$48,2,FALSE)</f>
        <v>SP</v>
      </c>
      <c r="C17" s="68">
        <v>7</v>
      </c>
      <c r="D17" s="29" t="str">
        <f t="shared" si="0"/>
        <v>SE-SP-07</v>
      </c>
      <c r="E17" s="29" t="s">
        <v>292</v>
      </c>
      <c r="F17" s="69" t="s">
        <v>102</v>
      </c>
      <c r="G17" s="19"/>
    </row>
    <row r="18" spans="1:7" x14ac:dyDescent="0.25">
      <c r="A18" s="9" t="s">
        <v>91</v>
      </c>
      <c r="B18" s="29" t="str">
        <f>VLOOKUP(A18,$E$30:$F$48,2,FALSE)</f>
        <v>SP</v>
      </c>
      <c r="C18" s="68">
        <v>8</v>
      </c>
      <c r="D18" s="29" t="str">
        <f t="shared" ref="D18:D20" si="2">CONCATENATE("SE-",B18,"-",TEXT(C18,"00"))</f>
        <v>SE-SP-08</v>
      </c>
      <c r="E18" s="29" t="s">
        <v>293</v>
      </c>
      <c r="F18" s="69" t="s">
        <v>102</v>
      </c>
      <c r="G18" s="19"/>
    </row>
    <row r="19" spans="1:7" x14ac:dyDescent="0.25">
      <c r="A19" s="9" t="s">
        <v>91</v>
      </c>
      <c r="B19" s="29" t="str">
        <f>VLOOKUP(A19,$E$30:$F$48,2,FALSE)</f>
        <v>SP</v>
      </c>
      <c r="C19" s="68">
        <v>9</v>
      </c>
      <c r="D19" s="29" t="str">
        <f t="shared" si="2"/>
        <v>SE-SP-09</v>
      </c>
      <c r="E19" s="29" t="s">
        <v>294</v>
      </c>
      <c r="F19" s="69" t="s">
        <v>102</v>
      </c>
      <c r="G19" s="19"/>
    </row>
    <row r="20" spans="1:7" x14ac:dyDescent="0.25">
      <c r="A20" s="9" t="s">
        <v>91</v>
      </c>
      <c r="B20" s="29" t="str">
        <f>VLOOKUP(A20,$E$30:$F$48,2,FALSE)</f>
        <v>SP</v>
      </c>
      <c r="C20" s="68">
        <v>10</v>
      </c>
      <c r="D20" s="29" t="str">
        <f t="shared" si="2"/>
        <v>SE-SP-10</v>
      </c>
      <c r="E20" s="29" t="s">
        <v>295</v>
      </c>
      <c r="F20" s="69" t="s">
        <v>102</v>
      </c>
      <c r="G20" s="19"/>
    </row>
    <row r="21" spans="1:7" s="17" customFormat="1" ht="15.75" customHeight="1" x14ac:dyDescent="0.25">
      <c r="A21" s="9" t="s">
        <v>91</v>
      </c>
      <c r="B21" s="29" t="str">
        <f>VLOOKUP(A21,'FORMULARIO 1B No funcionales'!$E$49:$F$74,2,FALSE)</f>
        <v>SP</v>
      </c>
      <c r="C21" s="68">
        <v>11</v>
      </c>
      <c r="D21" s="29" t="str">
        <f t="shared" si="0"/>
        <v>SE-SP-11</v>
      </c>
      <c r="E21" s="70" t="s">
        <v>122</v>
      </c>
      <c r="F21" s="69" t="s">
        <v>102</v>
      </c>
      <c r="G21" s="19"/>
    </row>
    <row r="22" spans="1:7" x14ac:dyDescent="0.25">
      <c r="A22" s="9" t="s">
        <v>130</v>
      </c>
      <c r="B22" s="29" t="str">
        <f>VLOOKUP(A22,$E$30:$F$48,2,FALSE)</f>
        <v>PE</v>
      </c>
      <c r="C22" s="68">
        <v>12</v>
      </c>
      <c r="D22" s="29" t="str">
        <f t="shared" si="0"/>
        <v>SE-PE-12</v>
      </c>
      <c r="E22" s="29" t="s">
        <v>133</v>
      </c>
      <c r="F22" s="69" t="s">
        <v>102</v>
      </c>
      <c r="G22" s="19"/>
    </row>
    <row r="23" spans="1:7" x14ac:dyDescent="0.25">
      <c r="A23" s="9" t="s">
        <v>130</v>
      </c>
      <c r="B23" s="29" t="str">
        <f>VLOOKUP(A23,$E$30:$F$48,2,FALSE)</f>
        <v>PE</v>
      </c>
      <c r="C23" s="68">
        <v>13</v>
      </c>
      <c r="D23" s="29" t="str">
        <f t="shared" si="0"/>
        <v>SE-PE-13</v>
      </c>
      <c r="E23" s="29" t="s">
        <v>132</v>
      </c>
      <c r="F23" s="69" t="s">
        <v>102</v>
      </c>
      <c r="G23" s="19"/>
    </row>
    <row r="25" spans="1:7" x14ac:dyDescent="0.25">
      <c r="A25" t="s">
        <v>276</v>
      </c>
    </row>
    <row r="28" spans="1:7" x14ac:dyDescent="0.25">
      <c r="E28" t="s">
        <v>124</v>
      </c>
    </row>
    <row r="29" spans="1:7" x14ac:dyDescent="0.25">
      <c r="E29" s="6" t="s">
        <v>0</v>
      </c>
      <c r="F29" s="6" t="s">
        <v>17</v>
      </c>
    </row>
    <row r="30" spans="1:7" x14ac:dyDescent="0.25">
      <c r="E30" s="3" t="s">
        <v>126</v>
      </c>
      <c r="F30" s="3" t="s">
        <v>127</v>
      </c>
    </row>
    <row r="31" spans="1:7" x14ac:dyDescent="0.25">
      <c r="E31" s="3" t="s">
        <v>22</v>
      </c>
      <c r="F31" s="3" t="s">
        <v>14</v>
      </c>
    </row>
    <row r="32" spans="1:7" x14ac:dyDescent="0.25">
      <c r="E32" s="3" t="s">
        <v>91</v>
      </c>
      <c r="F32" s="3" t="s">
        <v>92</v>
      </c>
    </row>
    <row r="33" spans="5:6" x14ac:dyDescent="0.25">
      <c r="E33" s="3" t="s">
        <v>130</v>
      </c>
      <c r="F33" s="3" t="s">
        <v>131</v>
      </c>
    </row>
    <row r="34" spans="5:6" x14ac:dyDescent="0.25">
      <c r="E34" s="3" t="s">
        <v>148</v>
      </c>
      <c r="F34" s="3" t="s">
        <v>7</v>
      </c>
    </row>
  </sheetData>
  <mergeCells count="2">
    <mergeCell ref="A2:C4"/>
    <mergeCell ref="D2:G4"/>
  </mergeCells>
  <pageMargins left="0.7" right="0.7" top="0.75" bottom="0.75" header="0.3" footer="0.3"/>
  <pageSetup scale="7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70" zoomScaleNormal="170" workbookViewId="0">
      <selection activeCell="B4" sqref="B4"/>
    </sheetView>
  </sheetViews>
  <sheetFormatPr baseColWidth="10" defaultColWidth="11.42578125" defaultRowHeight="15" x14ac:dyDescent="0.25"/>
  <cols>
    <col min="1" max="1" width="24.5703125" customWidth="1"/>
    <col min="2" max="2" width="40.85546875" customWidth="1"/>
  </cols>
  <sheetData>
    <row r="1" spans="1:2" x14ac:dyDescent="0.25">
      <c r="A1" t="s">
        <v>191</v>
      </c>
    </row>
    <row r="2" spans="1:2" ht="48" customHeight="1" x14ac:dyDescent="0.25">
      <c r="A2" s="32"/>
      <c r="B2" s="43" t="s">
        <v>190</v>
      </c>
    </row>
    <row r="4" spans="1:2" ht="36" customHeight="1" x14ac:dyDescent="0.25">
      <c r="A4" s="33"/>
      <c r="B4" s="23" t="s">
        <v>278</v>
      </c>
    </row>
    <row r="5" spans="1:2" ht="36" customHeight="1" x14ac:dyDescent="0.25">
      <c r="A5" s="34" t="s">
        <v>263</v>
      </c>
      <c r="B5" s="34"/>
    </row>
    <row r="6" spans="1:2" ht="36" customHeight="1" x14ac:dyDescent="0.25">
      <c r="A6" s="34" t="s">
        <v>192</v>
      </c>
      <c r="B6" s="34"/>
    </row>
    <row r="7" spans="1:2" ht="36" customHeight="1" x14ac:dyDescent="0.25">
      <c r="A7" s="34" t="s">
        <v>128</v>
      </c>
      <c r="B7" s="34"/>
    </row>
    <row r="8" spans="1:2" ht="36" customHeight="1" x14ac:dyDescent="0.25">
      <c r="A8" s="34" t="s">
        <v>193</v>
      </c>
      <c r="B8" s="34"/>
    </row>
    <row r="9" spans="1:2" ht="36" customHeight="1" x14ac:dyDescent="0.25">
      <c r="A9" s="34" t="s">
        <v>194</v>
      </c>
      <c r="B9" s="34"/>
    </row>
    <row r="10" spans="1:2" ht="36" customHeight="1" x14ac:dyDescent="0.25">
      <c r="A10" s="34" t="s">
        <v>195</v>
      </c>
      <c r="B10" s="34"/>
    </row>
    <row r="12" spans="1:2" ht="41.25" customHeight="1" x14ac:dyDescent="0.25">
      <c r="A12" s="63" t="s">
        <v>276</v>
      </c>
      <c r="B12" s="63"/>
    </row>
  </sheetData>
  <mergeCells count="1">
    <mergeCell ref="A12:B1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40" zoomScaleNormal="140" workbookViewId="0">
      <selection activeCell="B5" sqref="B5"/>
    </sheetView>
  </sheetViews>
  <sheetFormatPr baseColWidth="10" defaultColWidth="11.42578125" defaultRowHeight="15" x14ac:dyDescent="0.25"/>
  <cols>
    <col min="1" max="1" width="25.5703125" customWidth="1"/>
    <col min="2" max="2" width="36.7109375" customWidth="1"/>
  </cols>
  <sheetData>
    <row r="1" spans="1:2" x14ac:dyDescent="0.25">
      <c r="A1" t="s">
        <v>279</v>
      </c>
    </row>
    <row r="2" spans="1:2" ht="48" customHeight="1" x14ac:dyDescent="0.25">
      <c r="A2" s="32"/>
      <c r="B2" s="41" t="s">
        <v>190</v>
      </c>
    </row>
    <row r="4" spans="1:2" ht="40.5" customHeight="1" x14ac:dyDescent="0.25">
      <c r="A4" s="33"/>
      <c r="B4" s="23" t="s">
        <v>280</v>
      </c>
    </row>
    <row r="5" spans="1:2" ht="40.5" customHeight="1" x14ac:dyDescent="0.25">
      <c r="A5" s="34" t="s">
        <v>197</v>
      </c>
      <c r="B5" s="34"/>
    </row>
    <row r="6" spans="1:2" ht="40.5" customHeight="1" x14ac:dyDescent="0.25">
      <c r="A6" s="34" t="s">
        <v>198</v>
      </c>
      <c r="B6" s="34"/>
    </row>
    <row r="7" spans="1:2" ht="40.5" customHeight="1" x14ac:dyDescent="0.25">
      <c r="A7" s="34" t="s">
        <v>199</v>
      </c>
      <c r="B7" s="34"/>
    </row>
    <row r="9" spans="1:2" x14ac:dyDescent="0.25">
      <c r="A9" s="56" t="s">
        <v>276</v>
      </c>
      <c r="B9" s="56"/>
    </row>
  </sheetData>
  <mergeCells count="1">
    <mergeCell ref="A9:B9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="140" zoomScaleNormal="140" workbookViewId="0">
      <selection activeCell="C7" sqref="C7"/>
    </sheetView>
  </sheetViews>
  <sheetFormatPr baseColWidth="10" defaultColWidth="11.42578125" defaultRowHeight="15" x14ac:dyDescent="0.25"/>
  <cols>
    <col min="1" max="1" width="21.28515625" customWidth="1"/>
    <col min="2" max="2" width="43.5703125" customWidth="1"/>
    <col min="3" max="6" width="21.28515625" customWidth="1"/>
  </cols>
  <sheetData>
    <row r="1" spans="1:6" x14ac:dyDescent="0.25">
      <c r="A1" t="s">
        <v>196</v>
      </c>
    </row>
    <row r="2" spans="1:6" ht="48" customHeight="1" x14ac:dyDescent="0.25">
      <c r="A2" s="32"/>
      <c r="B2" s="59" t="s">
        <v>190</v>
      </c>
      <c r="C2" s="60"/>
      <c r="D2" s="60"/>
      <c r="E2" s="60"/>
      <c r="F2" s="60"/>
    </row>
    <row r="4" spans="1:6" ht="47.25" customHeight="1" x14ac:dyDescent="0.25">
      <c r="A4" s="21" t="s">
        <v>200</v>
      </c>
      <c r="B4" s="21" t="s">
        <v>201</v>
      </c>
      <c r="C4" s="23" t="s">
        <v>202</v>
      </c>
      <c r="D4" s="23" t="s">
        <v>203</v>
      </c>
      <c r="E4" s="23" t="s">
        <v>204</v>
      </c>
      <c r="F4" s="23" t="s">
        <v>205</v>
      </c>
    </row>
    <row r="5" spans="1:6" ht="36" customHeight="1" x14ac:dyDescent="0.25">
      <c r="A5" s="67" t="s">
        <v>264</v>
      </c>
      <c r="B5" s="46" t="s">
        <v>281</v>
      </c>
      <c r="C5" s="47"/>
      <c r="D5" s="47"/>
      <c r="E5" s="47"/>
      <c r="F5" s="47"/>
    </row>
    <row r="6" spans="1:6" ht="27.75" customHeight="1" x14ac:dyDescent="0.25">
      <c r="A6" s="67"/>
      <c r="B6" s="44" t="s">
        <v>265</v>
      </c>
      <c r="C6" s="42"/>
      <c r="D6" s="42"/>
      <c r="E6" s="42"/>
      <c r="F6" s="42"/>
    </row>
    <row r="7" spans="1:6" ht="27.75" customHeight="1" x14ac:dyDescent="0.25">
      <c r="A7" s="67"/>
      <c r="B7" s="45" t="s">
        <v>266</v>
      </c>
      <c r="C7" s="34"/>
      <c r="D7" s="34"/>
      <c r="E7" s="34"/>
      <c r="F7" s="34"/>
    </row>
    <row r="8" spans="1:6" ht="27.75" customHeight="1" x14ac:dyDescent="0.25">
      <c r="A8" s="67"/>
      <c r="B8" s="45" t="s">
        <v>206</v>
      </c>
      <c r="C8" s="34"/>
      <c r="D8" s="34"/>
      <c r="E8" s="34"/>
      <c r="F8" s="34"/>
    </row>
    <row r="9" spans="1:6" ht="27.75" customHeight="1" x14ac:dyDescent="0.25">
      <c r="A9" s="66" t="s">
        <v>267</v>
      </c>
      <c r="B9" s="34" t="s">
        <v>268</v>
      </c>
      <c r="C9" s="34"/>
      <c r="D9" s="34"/>
      <c r="E9" s="34"/>
      <c r="F9" s="34"/>
    </row>
    <row r="10" spans="1:6" ht="27.75" customHeight="1" x14ac:dyDescent="0.25">
      <c r="A10" s="66"/>
      <c r="B10" s="34" t="s">
        <v>207</v>
      </c>
      <c r="C10" s="34"/>
      <c r="D10" s="34"/>
      <c r="E10" s="34"/>
      <c r="F10" s="34"/>
    </row>
    <row r="11" spans="1:6" ht="27.75" customHeight="1" x14ac:dyDescent="0.25">
      <c r="A11" s="66"/>
      <c r="B11" s="34" t="s">
        <v>269</v>
      </c>
      <c r="C11" s="34"/>
      <c r="D11" s="34"/>
      <c r="E11" s="34"/>
      <c r="F11" s="34"/>
    </row>
    <row r="12" spans="1:6" ht="27.75" customHeight="1" x14ac:dyDescent="0.25">
      <c r="A12" s="65"/>
      <c r="B12" s="34" t="s">
        <v>270</v>
      </c>
      <c r="C12" s="34"/>
      <c r="D12" s="34"/>
      <c r="E12" s="34"/>
      <c r="F12" s="34"/>
    </row>
    <row r="13" spans="1:6" ht="27.75" customHeight="1" x14ac:dyDescent="0.25">
      <c r="A13" s="64" t="s">
        <v>271</v>
      </c>
      <c r="B13" s="34" t="s">
        <v>272</v>
      </c>
      <c r="C13" s="34"/>
      <c r="D13" s="34"/>
      <c r="E13" s="34"/>
      <c r="F13" s="34"/>
    </row>
    <row r="14" spans="1:6" ht="25.5" x14ac:dyDescent="0.25">
      <c r="A14" s="65"/>
      <c r="B14" s="34" t="s">
        <v>273</v>
      </c>
      <c r="C14" s="34"/>
      <c r="D14" s="34"/>
      <c r="E14" s="34"/>
      <c r="F14" s="34"/>
    </row>
    <row r="15" spans="1:6" x14ac:dyDescent="0.25">
      <c r="A15" s="35" t="s">
        <v>208</v>
      </c>
      <c r="B15" s="35"/>
      <c r="C15" s="35"/>
      <c r="D15" s="35"/>
      <c r="E15" s="35"/>
      <c r="F15" s="35"/>
    </row>
    <row r="17" spans="1:6" x14ac:dyDescent="0.25">
      <c r="A17" s="56" t="s">
        <v>275</v>
      </c>
      <c r="B17" s="56"/>
      <c r="C17" s="56"/>
      <c r="D17" s="56"/>
      <c r="E17" s="56"/>
      <c r="F17" s="56"/>
    </row>
  </sheetData>
  <mergeCells count="5">
    <mergeCell ref="A13:A14"/>
    <mergeCell ref="A17:F17"/>
    <mergeCell ref="B2:F2"/>
    <mergeCell ref="A9:A12"/>
    <mergeCell ref="A5:A8"/>
  </mergeCells>
  <pageMargins left="0.7" right="0.7" top="0.75" bottom="0.75" header="0.3" footer="0.3"/>
  <pageSetup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FORMULARIO 1A Funcionales</vt:lpstr>
      <vt:lpstr>FORMULARIO 1B No funcionales</vt:lpstr>
      <vt:lpstr>FORMULARIO 1C Hardware y Licenc</vt:lpstr>
      <vt:lpstr>FORMULARIO 1D Servicios</vt:lpstr>
      <vt:lpstr>FORMULARIO 2</vt:lpstr>
      <vt:lpstr>FORMULARIO 3</vt:lpstr>
      <vt:lpstr>FORMULARIO 4</vt:lpstr>
      <vt:lpstr>ListaAreas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Bullain, Freddy</dc:creator>
  <cp:lastModifiedBy>Luis Prudencio Flores Flores</cp:lastModifiedBy>
  <cp:lastPrinted>2016-09-21T13:35:56Z</cp:lastPrinted>
  <dcterms:created xsi:type="dcterms:W3CDTF">2016-07-22T19:07:25Z</dcterms:created>
  <dcterms:modified xsi:type="dcterms:W3CDTF">2016-09-21T14:45:49Z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