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Alejandro\1. PROCESOS DE CONTRATACIONES\2017\29506\5. Serv.Prov. para Perforacion Sipotindi-X1\1. DBC\"/>
    </mc:Choice>
  </mc:AlternateContent>
  <bookViews>
    <workbookView xWindow="0" yWindow="0" windowWidth="20490" windowHeight="7755" tabRatio="864"/>
  </bookViews>
  <sheets>
    <sheet name="FORMULARIO B.1" sheetId="1" r:id="rId1"/>
    <sheet name="FOR-B.2 CABEZALES Y ARBOLITOS" sheetId="2" r:id="rId2"/>
    <sheet name="FOR-B.3 P.UNITARIOS CABEZALES" sheetId="3" r:id="rId3"/>
    <sheet name="FOR-B.2 HERRAMIENTAS" sheetId="4" r:id="rId4"/>
    <sheet name="FOR-B.3 P.UNIT.HERRAMIENTAS" sheetId="10" r:id="rId5"/>
    <sheet name="FOR-B.2 COLGADORES LINER" sheetId="7" r:id="rId6"/>
    <sheet name="FOR-B.3 P.UNIT.COLGADORES LINER" sheetId="11" r:id="rId7"/>
    <sheet name="FOR-B.2 PROTEC.CAÑERIAS" sheetId="13" r:id="rId8"/>
    <sheet name="FOR-B.3 P.UNIT.PROT.CAÑERIAS" sheetId="12" r:id="rId9"/>
  </sheets>
  <definedNames>
    <definedName name="_xlnm.Print_Area" localSheetId="1">'FOR-B.2 CABEZALES Y ARBOLITOS'!$B$3:$F$102</definedName>
    <definedName name="_xlnm.Print_Area" localSheetId="5">'FOR-B.2 COLGADORES LINER'!$B$3:$F$63</definedName>
    <definedName name="_xlnm.Print_Area" localSheetId="3">'FOR-B.2 HERRAMIENTAS'!$B$3:$H$128</definedName>
    <definedName name="_xlnm.Print_Area" localSheetId="7">'FOR-B.2 PROTEC.CAÑERIAS'!$B$3:$H$26</definedName>
    <definedName name="_xlnm.Print_Area" localSheetId="6">'FOR-B.3 P.UNIT.COLGADORES LINER'!$B$3:$E$63</definedName>
    <definedName name="_xlnm.Print_Area" localSheetId="4">'FOR-B.3 P.UNIT.HERRAMIENTAS'!$B$3:$F$84</definedName>
    <definedName name="_xlnm.Print_Area" localSheetId="8">'FOR-B.3 P.UNIT.PROT.CAÑERIAS'!$B$3:$F$50</definedName>
    <definedName name="_xlnm.Print_Area" localSheetId="2">'FOR-B.3 P.UNITARIOS CABEZALES'!$B$3:$E$98</definedName>
    <definedName name="_xlnm.Print_Area" localSheetId="0">'FORMULARIO B.1'!$B$3:$G$25</definedName>
    <definedName name="_xlnm.Print_Titles" localSheetId="1">'FOR-B.2 CABEZALES Y ARBOLITOS'!$3:$5</definedName>
    <definedName name="_xlnm.Print_Titles" localSheetId="5">'FOR-B.2 COLGADORES LINER'!$3:$5</definedName>
    <definedName name="_xlnm.Print_Titles" localSheetId="3">'FOR-B.2 HERRAMIENTAS'!$3:$5</definedName>
    <definedName name="_xlnm.Print_Titles" localSheetId="7">'FOR-B.2 PROTEC.CAÑERIAS'!$3:$5</definedName>
    <definedName name="_xlnm.Print_Titles" localSheetId="6">'FOR-B.3 P.UNIT.COLGADORES LINER'!$3:$5</definedName>
    <definedName name="_xlnm.Print_Titles" localSheetId="4">'FOR-B.3 P.UNIT.HERRAMIENTAS'!$3:$5</definedName>
    <definedName name="_xlnm.Print_Titles" localSheetId="8">'FOR-B.3 P.UNIT.PROT.CAÑERIAS'!$3:$5</definedName>
    <definedName name="_xlnm.Print_Titles" localSheetId="2">'FOR-B.3 P.UNITARIOS CABEZALES'!$3:$5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3" i="4"/>
  <c r="H42" i="4" l="1"/>
  <c r="H64" i="4"/>
  <c r="H86" i="4"/>
  <c r="H108" i="4"/>
  <c r="H115" i="4"/>
  <c r="H114" i="4"/>
  <c r="H111" i="4"/>
  <c r="H89" i="4"/>
  <c r="H92" i="4"/>
  <c r="H70" i="4"/>
  <c r="H69" i="4"/>
  <c r="H68" i="4"/>
  <c r="H67" i="4"/>
  <c r="H48" i="4"/>
  <c r="H45" i="4"/>
  <c r="H13" i="13" l="1"/>
  <c r="H12" i="13"/>
  <c r="H11" i="13"/>
  <c r="H10" i="13"/>
  <c r="H9" i="13"/>
  <c r="H8" i="13"/>
  <c r="H14" i="13" l="1"/>
  <c r="F11" i="1"/>
  <c r="F8" i="1" l="1"/>
  <c r="F88" i="2"/>
  <c r="F62" i="2"/>
  <c r="F42" i="2"/>
  <c r="F21" i="2"/>
  <c r="F17" i="7" l="1"/>
  <c r="F49" i="7"/>
  <c r="F48" i="7"/>
  <c r="F47" i="7"/>
  <c r="F46" i="7"/>
  <c r="F45" i="7"/>
  <c r="F44" i="7"/>
  <c r="F43" i="7"/>
  <c r="F42" i="7"/>
  <c r="F41" i="7"/>
  <c r="F33" i="7"/>
  <c r="F32" i="7"/>
  <c r="F31" i="7"/>
  <c r="F30" i="7"/>
  <c r="F29" i="7"/>
  <c r="F28" i="7"/>
  <c r="F27" i="7"/>
  <c r="F26" i="7"/>
  <c r="F25" i="7"/>
  <c r="F16" i="7"/>
  <c r="F15" i="7"/>
  <c r="F14" i="7"/>
  <c r="F13" i="7"/>
  <c r="F12" i="7"/>
  <c r="F11" i="7"/>
  <c r="F10" i="7"/>
  <c r="F9" i="7"/>
  <c r="F50" i="7" l="1"/>
  <c r="F34" i="7"/>
  <c r="F18" i="7"/>
  <c r="F10" i="1" s="1"/>
  <c r="H113" i="4"/>
  <c r="H112" i="4"/>
  <c r="H110" i="4"/>
  <c r="H109" i="4"/>
  <c r="H107" i="4"/>
  <c r="H106" i="4"/>
  <c r="H105" i="4"/>
  <c r="H104" i="4"/>
  <c r="H103" i="4"/>
  <c r="H102" i="4"/>
  <c r="H101" i="4"/>
  <c r="H100" i="4"/>
  <c r="H91" i="4"/>
  <c r="H90" i="4"/>
  <c r="H88" i="4"/>
  <c r="H87" i="4"/>
  <c r="H85" i="4"/>
  <c r="H84" i="4"/>
  <c r="H83" i="4"/>
  <c r="H82" i="4"/>
  <c r="H81" i="4"/>
  <c r="H80" i="4"/>
  <c r="H79" i="4"/>
  <c r="H78" i="4"/>
  <c r="H66" i="4"/>
  <c r="H65" i="4"/>
  <c r="H63" i="4"/>
  <c r="H62" i="4"/>
  <c r="H61" i="4"/>
  <c r="H60" i="4"/>
  <c r="H59" i="4"/>
  <c r="H58" i="4"/>
  <c r="H57" i="4"/>
  <c r="H56" i="4"/>
  <c r="H47" i="4"/>
  <c r="H46" i="4"/>
  <c r="H44" i="4"/>
  <c r="H43" i="4"/>
  <c r="H41" i="4"/>
  <c r="H40" i="4"/>
  <c r="H39" i="4"/>
  <c r="H38" i="4"/>
  <c r="H37" i="4"/>
  <c r="H36" i="4"/>
  <c r="H35" i="4"/>
  <c r="H34" i="4"/>
  <c r="H26" i="4"/>
  <c r="H25" i="4"/>
  <c r="H24" i="4"/>
  <c r="H23" i="4"/>
  <c r="H22" i="4"/>
  <c r="H21" i="4"/>
  <c r="H20" i="4"/>
  <c r="H19" i="4"/>
  <c r="H11" i="4"/>
  <c r="H10" i="4"/>
  <c r="H9" i="4"/>
  <c r="H71" i="4" l="1"/>
  <c r="H49" i="4"/>
  <c r="H12" i="4"/>
  <c r="F77" i="2" l="1"/>
  <c r="F76" i="2"/>
  <c r="F75" i="2"/>
  <c r="F74" i="2"/>
  <c r="F73" i="2"/>
  <c r="F72" i="2"/>
  <c r="F71" i="2"/>
  <c r="F87" i="2"/>
  <c r="F86" i="2"/>
  <c r="F85" i="2"/>
  <c r="F84" i="2"/>
  <c r="F83" i="2"/>
  <c r="F82" i="2"/>
  <c r="F81" i="2"/>
  <c r="F80" i="2"/>
  <c r="F79" i="2"/>
  <c r="F78" i="2"/>
  <c r="F50" i="2"/>
  <c r="F56" i="2"/>
  <c r="F55" i="2"/>
  <c r="F54" i="2"/>
  <c r="F53" i="2"/>
  <c r="F52" i="2"/>
  <c r="F51" i="2"/>
  <c r="F37" i="2"/>
  <c r="F36" i="2"/>
  <c r="F35" i="2"/>
  <c r="F34" i="2"/>
  <c r="F33" i="2"/>
  <c r="H27" i="4" l="1"/>
  <c r="F70" i="2"/>
  <c r="F89" i="2" s="1"/>
  <c r="F61" i="2"/>
  <c r="F60" i="2"/>
  <c r="F59" i="2"/>
  <c r="F58" i="2"/>
  <c r="F57" i="2"/>
  <c r="F41" i="2"/>
  <c r="F40" i="2"/>
  <c r="F39" i="2"/>
  <c r="F38" i="2"/>
  <c r="F32" i="2"/>
  <c r="F31" i="2"/>
  <c r="F30" i="2"/>
  <c r="F29" i="2"/>
  <c r="F20" i="2"/>
  <c r="F19" i="2"/>
  <c r="F18" i="2"/>
  <c r="F17" i="2"/>
  <c r="F16" i="2"/>
  <c r="F15" i="2"/>
  <c r="F14" i="2"/>
  <c r="F13" i="2"/>
  <c r="F12" i="2"/>
  <c r="F11" i="2"/>
  <c r="F10" i="2"/>
  <c r="F9" i="2"/>
  <c r="F63" i="2" l="1"/>
  <c r="F22" i="2"/>
  <c r="F43" i="2"/>
  <c r="G11" i="1" l="1"/>
  <c r="G10" i="1"/>
  <c r="G9" i="1"/>
  <c r="G8" i="1" l="1"/>
  <c r="G12" i="1" s="1"/>
</calcChain>
</file>

<file path=xl/sharedStrings.xml><?xml version="1.0" encoding="utf-8"?>
<sst xmlns="http://schemas.openxmlformats.org/spreadsheetml/2006/main" count="828" uniqueCount="314">
  <si>
    <t>Item</t>
  </si>
  <si>
    <t>FORMULARIO B-1</t>
  </si>
  <si>
    <t>PROPUESTA ECONOMICA</t>
  </si>
  <si>
    <t>(en Bolivianos)</t>
  </si>
  <si>
    <t>Cantidad</t>
  </si>
  <si>
    <t>Unidad</t>
  </si>
  <si>
    <t>PRECIO TOTAL  (Literal)</t>
  </si>
  <si>
    <t>Detalle</t>
  </si>
  <si>
    <t>PRECIO TOTAL (numeral)</t>
  </si>
  <si>
    <t>Precio Unitario
(Numeral)</t>
  </si>
  <si>
    <t>Precio Total
(Numeral)</t>
  </si>
  <si>
    <t>-----------------------------------------------------------------------------------</t>
  </si>
  <si>
    <t>Firma del Propietario o Representante Legal de la Empresa</t>
  </si>
  <si>
    <t>Nombre completo del Propietario o Representante Legal de la Empresa</t>
  </si>
  <si>
    <t>GLOBAL</t>
  </si>
  <si>
    <t>SERVICIO, PROVISION E INSTACIÓN DE CABEZALES Y ARBOLITO DE PRODUCCIÓN POZO SIP-X1</t>
  </si>
  <si>
    <t>SERVICIO Y ALQUILER DE HERRAMIENTAS AUXILIARES POZO SIP-X1</t>
  </si>
  <si>
    <t>SERVICIO, PROVISION E INSTALACION DE COLGADORES DE LINER POZO SIP-X1</t>
  </si>
  <si>
    <t>SERVICIO Y ALQUILER DE PROTECTORES DE CAÑERIA POZO SIP-X1</t>
  </si>
  <si>
    <t>Nota: Los precios cotizados (Unitario y Total) deben ser expresados máximo con dos decimales.</t>
  </si>
  <si>
    <t>FORMULARIO B-2</t>
  </si>
  <si>
    <t>TAPON DE CABEZA HEXAGONAL DE 1/2" NPT. MATERIAL ACERO AL CARBONO A-105 ZINCADO.</t>
  </si>
  <si>
    <t>INSTALACION DE LA SECCIÓN "A"</t>
  </si>
  <si>
    <t>INSTALACION DE LA SECCIÓN "B"</t>
  </si>
  <si>
    <t>INSTALACION DE LA SECCIÓN "C"</t>
  </si>
  <si>
    <t>INSTALACION DE LA SECCIÓN "D"</t>
  </si>
  <si>
    <t xml:space="preserve"> SECCION "A" 20" SOW x 21-1/4" 5M CON PLACA BASE.</t>
  </si>
  <si>
    <t>A1</t>
  </si>
  <si>
    <t>CABEZA INFERIOR API6A TIPO MC-22; CONEXIÓN INFERIOR 20" SOW; CONEXIÓN SUPERIOR A BRIDA 21-1/4" 5000 PSI; CON 2 SALIDAS LATERALES ROSCADAS 2" API-LP; CON 2 PERNOS DE RETENCIÓN; MATERIAL CLASE AA- BB; PSL1; PR1; TEMP. U.</t>
  </si>
  <si>
    <t>A2</t>
  </si>
  <si>
    <t>PLACA BASE DE 1200 MM DE DIAMETRO, CAPACIDAD 500 TN</t>
  </si>
  <si>
    <t>A3</t>
  </si>
  <si>
    <t>COLGADOR DE CAÑERIA CILINDRICO AUTOMATICO TIPO MC-22" API6A; PARA ALOJAR EN BRIDA DE 21-1/4" O 20-3/4"; COLGAR Y EMPAQUETAR CASING"DE 13-3/8"; MATERIAL CLASE AA; PSL1; TEMP. U"</t>
  </si>
  <si>
    <t>A4</t>
  </si>
  <si>
    <t>VALVULA ESCLUSA API 6A 2-1/16" 3000/5000 PSI, EXTREMOS ROSCADOS 2" API-LP, TRIM T-21, MATERIAL CLASE AA, PSL1, PR2, TEMP.P-U, OPERADA A VOLANTE.</t>
  </si>
  <si>
    <t>A5</t>
  </si>
  <si>
    <t>NIPLE DOBLE MACHO; ROSCA 2 API-LP; LARGO 200 mm; DIAMETRO INTERIOR 1,65"; MATERIAL CLASE AA"</t>
  </si>
  <si>
    <t>A6</t>
  </si>
  <si>
    <t>NIPLE REDUCCIÓN; ROSCA MACHO 2 API-LP A ROSCA HEMBRA 1/2" NPT; LARGO 150 mm; MATERIAL CLASE AA"</t>
  </si>
  <si>
    <t>A7</t>
  </si>
  <si>
    <t>A8</t>
  </si>
  <si>
    <t>VALVULA AGUJA EN ANGULO DE 90o. CONEXIONES DE 1/2"NPT MACHO-HEMBRA. PRESION DE TRABAJO 3000/5000 PSI INTERNOS EN AISI 410/420.CUERPO EN ACERO AL CARBONO.</t>
  </si>
  <si>
    <t>A9</t>
  </si>
  <si>
    <t>A10</t>
  </si>
  <si>
    <t>ANILLO EMPAQUETADOR DE ACERO AL CARBONO; SECCION OVAL; DESIGNACION API BX- 165.</t>
  </si>
  <si>
    <t>A11</t>
  </si>
  <si>
    <t>ESPARRAGOS DE ACERO SEGUN NORMA ASTM A.193.B7; ROSCA UNC. CON TRATAMIENTO SUPERFICIAL ANTICORROCION DE DIAMETRO 2. X 11-3/4".</t>
  </si>
  <si>
    <t>A12</t>
  </si>
  <si>
    <t>TUERCAS EXAGONALES DE ACERO SEGUN NORMA ASTM A 194 2H. ROSCA UNC. CON TRATAMIENTO SUPERFICIAL ANTICORROCION DE DIAMETRO 2".</t>
  </si>
  <si>
    <t>SECCIÓN "B" 21 1/4” 5M x 13 5/8" 10M.</t>
  </si>
  <si>
    <t>MANOMETRO TIPO D"; CONSTRUIDO COMPLETAMENTE EN ACERO INOXIDABLE AISI 316; FRENTE CON PROTECCION; DIAMETRO 4 1/2"; ERROR DE LECTURA"1%; EN BAÑO DE SILICONA. RANGO DE PRESIONES: 0-5000 PSI."</t>
  </si>
  <si>
    <t>B1</t>
  </si>
  <si>
    <t>CONJUNTO CARRETEL INTERMEDIO MC-22 21- 1/4" 5000 PSI X 13-5/8" 10000 PSI CON PREPARACIÓN PARA EMPAQUETADURA SECUNDARIA ENERGIZABLE TIPO P PARA CASING DE 13-3/8", CON 2 SALIDAS LATERALES ESPARRAGADAS DE 2-1/16" 10000 PSI CON 2 PERNOS RETENEDORES PARA BUJE DE DESGASTE. MATERIAL CLASE AA, PSL1, TEMP. P-U</t>
  </si>
  <si>
    <t>B2</t>
  </si>
  <si>
    <t>COLGADOR DE CAÑERIA CILINDRICO AUTOMATICO TIPO MC-22" API6A; PARA ALOJAR EN BRIDA DE 13-5/8"; COLGAR Y EMPAQUETAR CASING DE 10-3/4" MATERIAL CLASE AA; PSL1; TEMP. U"</t>
  </si>
  <si>
    <t>B3</t>
  </si>
  <si>
    <t>VALVULA ESCLUSA API 6A MODELO 2-1/16" 10000 PSI, EXTREMOS BRIDADOS, TRIM T-22, MATERIAL CLASE BB, PSL-3, PR2, TEMP. P-U, OPERADA A VOLANTE. CUERPO FORJADO.</t>
  </si>
  <si>
    <t>B4</t>
  </si>
  <si>
    <t>BRIDA CON RECESO PARA TAPON VR DE REMOCIÓN DE VALVULA API6A; DE DIAMETRO 2-1/16" 10000 PSI; CON SALIDA</t>
  </si>
  <si>
    <t>B5</t>
  </si>
  <si>
    <t>B6</t>
  </si>
  <si>
    <t>B7</t>
  </si>
  <si>
    <t>B8</t>
  </si>
  <si>
    <t>ANILLO EMPAQUETADOR DE ACERO AL CARBONO; DESIGNACION API BX-159.</t>
  </si>
  <si>
    <t>B9</t>
  </si>
  <si>
    <t>B10</t>
  </si>
  <si>
    <t>TUERCAS EXAGONALES DE ACERO SEGUN NORMA ASTM.A.194 2H. ROSCA UNC.DE DIAMETRO. 1 7/8".CON TRATAMIENTO SUPERFICIAL ANTI CORROSION</t>
  </si>
  <si>
    <t>B11</t>
  </si>
  <si>
    <t>ANILLO EMPAQUETADOR DE ACERO AL CARBONO; DESIGNACION API 6A BX-152</t>
  </si>
  <si>
    <t>B12</t>
  </si>
  <si>
    <t>ESPARRAGO DE ACERO SEGUN NORMA ASTM A.193.B7 ROSCA UNC. CON TRATAMIENTO SUPERFICIAL ANTICORROSION DE DIAMETRO 3/4" x 5-1/4" (133 mm).</t>
  </si>
  <si>
    <t>B13</t>
  </si>
  <si>
    <t>TUERCAS EXAGONALES DE ACERO SEGUN NORMA ASTM A.194 2H ROSCA UNC. DE DIAMETRO 3/4".CON TRATAMIENTO SUPERFICIAL ANTI CORROSION</t>
  </si>
  <si>
    <t>VALVULA AGUJA EN ANGULO 90 GRADOS; TIPO B PRESION DE TRABAJO 10000 PSI; CONEXION ROSCA MACHO Y HEMBRA DE 1/2" NPT; MATERIAL ACE INOXIDABLE.</t>
  </si>
  <si>
    <t>MANOMETRO TIPO "D"; CONSTRUIDO COMPLETAMENTE EN ACERO INOXIDABLE AISI 316; FRENTE CON PROTECCION; DIAMETRO 4 1/2"; ERROR DE LECTURA 1%; EN BAÑO DE SILICONA RANGO DE PRESIONES: 0-10.000 PSI.</t>
  </si>
  <si>
    <t>ESPARRAGO DE ACERO SEGUN NORMA ASTM A 193 B7 ROSCA UNC. DE DIAMETRO 1 7/8" X 17 3/4".CON TRATAMIENTO SUPERFICIAL ANTICORROSION</t>
  </si>
  <si>
    <t xml:space="preserve">SECCIÓN "C" 13 5/8" 10M PSI x 11" 10M PSI </t>
  </si>
  <si>
    <t>C1</t>
  </si>
  <si>
    <t>C2</t>
  </si>
  <si>
    <t>VALVULA ESCLUSA API 6A MODELO 2-1/16" 10000 PSI, EXTREMOS BRIDADOS, TRIM T-22, MATERIAL CLASE BB, PSL-3, PR2, TEMP. P-U, OPERADA A VOLANTE. CUERPO FORJADO</t>
  </si>
  <si>
    <t>C3</t>
  </si>
  <si>
    <t>C4</t>
  </si>
  <si>
    <t>TAPON CABEZA HEXAGONAL 1/2" NPT S3/6000 A- 105 ZINC</t>
  </si>
  <si>
    <t>C5</t>
  </si>
  <si>
    <t>C6</t>
  </si>
  <si>
    <t>C7</t>
  </si>
  <si>
    <t>ANILLO EMPAQUETADOR PARA UNIONES BRIDADAS; SEGUN API 6A: MODELO "BX". NUMERO 158. CONSTRUIDO EN ACERO INOXIDABLE</t>
  </si>
  <si>
    <t>C8</t>
  </si>
  <si>
    <t>ESPARRAGO DE ACERO SEGUN NORMA ASTM A.193.B7 ROSCA UN; DE DIAMETRO 1- 3/4" x 15" (381 mm).CON TRATAMIENTO SUPERFICIAL ANTI " CORROSION</t>
  </si>
  <si>
    <t>C9</t>
  </si>
  <si>
    <t>TUERCAS EXAGONALES DE ACERO SEGUN NORMA ASTM.A.194 2H. ROSCA UNC DE DIAMETRO 1 3/4". CON TRATAMIENTO SUPERFICIAL ANTI CORROSION</t>
  </si>
  <si>
    <t>C10</t>
  </si>
  <si>
    <t>C11</t>
  </si>
  <si>
    <t>C12</t>
  </si>
  <si>
    <t>CARRETEL DE PRODUCCIÓN API6A PERFIL CILINDRICO; CONEXIÓN INFERIOR A BRIDA 13-5/8" 5000 PSI; CONEXIÓN SUPERIOR A BRIDA DE 11" 10000 PSI; CON APORTE DE INOXIDABLE EN CANAL BX-158, CON 2 SALIDAS LATERALES ESPARRAGADAS 2-1/16" 10000 PSI; CON EMPAQUETADURA SECUNDARIA ENERGIZABLE DOBLE SELLO "P" PARA CASING 10-3/4"; MATERIAL CLASE AA-BB; PSL3; PR2; TEMP. P-U</t>
  </si>
  <si>
    <t>BRIDA CON RECESO PARA TAPON VR DE REMOCIÓN DE VALVULA API6A; DE DIAMETRO 2-1/16" 10000 PSI; CON SALIDA ROSCADA 1/2" NPT; MATERIAL CLASE AA; PSL3; PR1; TEMP. P-U.</t>
  </si>
  <si>
    <t>SECCIÓN "D" ARMADURA DE PRODUCCION SIMPLE CROMADA DE 3-1/16" 10M</t>
  </si>
  <si>
    <t>D1</t>
  </si>
  <si>
    <t>CONJUNTO COLGADOR DE TUBING PARA ALOJAR EN BRIDA DE 11" CONEXIÓN INFERIOR DE 3-1/2" ROSCA A DEFINIR Y 3-1/2" EUE SUPERIOR, CON PREPARACIÓN PARA LÍNEA DE CONTROL 1/4" NPT , PREPARACIÓN PARA VÁLVULA DE CONTRAPRESIÓN DE 3" TIPO H. MATERIAL CLASE CC, PSL3. TEMP. P-U</t>
  </si>
  <si>
    <t>D2</t>
  </si>
  <si>
    <t>CONJUNTO BRIDA ADAPTADORA SIMPLE ESPARRAGADA BRIDA INFERIOR DE 11" 10000 PSI Y BRIDA SUPERIOR DE 3-1/16" 10000 PSI APTA PARA 1 LINEA DE CONTROL CONTINUA 1/4" NPT. MATERIAL CLASE CC, PSL3, TEMP. P-U</t>
  </si>
  <si>
    <t>D3</t>
  </si>
  <si>
    <t>D4</t>
  </si>
  <si>
    <t>VALVULA ESCLUSA FABRICADA SEGUN NORMA API 6A; PASO TOTAL; EXTREMOS BRIDADOS; DIAMETRO DE PASAJE 3-1/16" PRESION DE TRABAJO 10000 PSI; CON ACTUADOR NEUMATICO A PISTON. MATERIA PRIMA FORJADA. MATERIAL CLASE CC, TEMP.P-U, PSL2, PR2.</t>
  </si>
  <si>
    <t>D5</t>
  </si>
  <si>
    <t>D6</t>
  </si>
  <si>
    <t>CAJA PORTA ORIFICIO FIJA API6A; CON ENTRADA Y SALIDA BRIDADAS DE 3-1/16" 10000 PSI; ORIFICIO MÁXIMO EQUIVALENTE DE 2"; INCLUYE ADAPTADOR PARA ORIFICIO MÁXIMO DE 1"; MÁXIMA PRESIÓN DE TRABAJO 10000 PSI; MATERIAL CLASE CC-FF; PSL3; PR1; TEMP. P-U. CUERPO FORJADO</t>
  </si>
  <si>
    <t>D7</t>
  </si>
  <si>
    <t>BRIDA W ELDING NECK API6A; DE DIÁMETRO 3- 1/6" 10000 PSI; PARA SOLDAR A CAÑERÍA DE 3" SCH. 80; MATERIAL CLASE CC; PSL3; PR2; TEMP. P-U.</t>
  </si>
  <si>
    <t>D8</t>
  </si>
  <si>
    <t>TAPA ARBOL DE SURGENCIA API6A; CONEXIÓN INFERIOR A BRIDA ABIERTA 3-1/16" 10000 PSI; CON ROSCA SUPERIOR INTERNA DE "MANIOBRA DE 3-1/2" API-EU; MAXIMA PRESIÓN DE TRABAJO 10000 PSI; TRIM-T23/T26; MATERIAL CLASE CC- FF; PSL3; PR1; TEMP. P-U CUERPO FORJADO.</t>
  </si>
  <si>
    <t>D9</t>
  </si>
  <si>
    <t>VALVULA AGUJA RECTA TIPO B; PRESION DE TRABAJO 10000 PSI; CONEXIÓN ROSCA MACHO Y HEMBRA DE 1/2" NPT. MATERIAL: ACERO INOXIDABLE</t>
  </si>
  <si>
    <t>D10</t>
  </si>
  <si>
    <t>D11</t>
  </si>
  <si>
    <t>TAPA TRABA REGULABLE PARA ACTUADORES DE 3-1/8" Y 4-1/16" 3000/5000/10000 PSI WP.</t>
  </si>
  <si>
    <t>D12</t>
  </si>
  <si>
    <t>OVERRIDE DE OPERACION MANUAL PARA ACCIONAR ACTUADOR NEUMATICO O HIDRAULICO EN VALVULAS DE SEGURIDAD DE SUPERFICIE DE 3-1/8" Y 4-1/16"</t>
  </si>
  <si>
    <t>D13</t>
  </si>
  <si>
    <t>INDICADOR DE POSICION, MODELO IPR, SISTEMA A ROSCA Y APTO PARA COLOCAR SOBRE EL ACTUADOR NEUMATICO O HIDRAULICO, EL MISMO PROPORCIONA UNA INDICACION ELECTRICA DEL ESTADO DE LA VALVULA DE SEGURIDAD POR MEDIO DE DOS REED-SWITCH MAGNETICOS (ABIERTO Y CERRADOO), LOS MISMOS SON ACCIONADOS POR UN IMAN MONTADO EN EL VASTAGO QUE TAMBIEN FORMA PARTE DEL SUMINISTRO.</t>
  </si>
  <si>
    <t>D14</t>
  </si>
  <si>
    <t>ANILLO EMPAQUETADOR DE ACERO INOXIDABLE; DESIGNACION API BX-154</t>
  </si>
  <si>
    <t>D15</t>
  </si>
  <si>
    <t>D16</t>
  </si>
  <si>
    <t>TUERCAS EXAGONALES DE ACERO SEGUN NORMA ASTM.A.194 2H. ROSCA UNC. DE DIAMETRO 1".CON TRATAMIENTO SUPERFICIAL ANTI CORROSION</t>
  </si>
  <si>
    <t>D17</t>
  </si>
  <si>
    <t>BRIDA CIEGA FABRICADA SEGUN NORMAS API 6A; DE DIAMETRO 3-1/16" 10000 PSI WP x 1/2" NPT. MATERIAL CLASE CC, TEMP. P-U. PSL.3.</t>
  </si>
  <si>
    <t>D18</t>
  </si>
  <si>
    <t>TAPON CABEZA HEXAGONAL 1/2" NPT AISI304</t>
  </si>
  <si>
    <t>VALVULA ESCLUSA API 6A DE 3-1/16" 10000 PSI, EXTREMOS BRIDADOS, TRIM T-23, MATERIAL CLASE CC, PSL3, PR2, TEMP. P- U, OPERADA A VOLANTE, CUERPO FORJADO.</t>
  </si>
  <si>
    <t>CONJUNTO CRUZ ESPARRAGADA API6A; PASAJE VERTICAL 3-1/16 10000 PSI; SALIDAS LATERALES 3-1/16" 10000 PSI; INCLUYE TUERCAS Y ""ESPARRAGOS; MATERIAL CLASE CC; PSL3; PR1; TEMP. P-U, CUERPO FORJADO</t>
  </si>
  <si>
    <t>MANOMETRO TIPO "D"; CONSTRUIDO COMPLETAMENTE EN ACERO INOXIDABLE AISI 316; FRENTE CON PROTECCION; DIAMETRO 4 1/2"; ERROR DE LECTURA 1%; EN BAÑO DE SILICONA RANGO DE PRESIONES: 0-10.000 PSI</t>
  </si>
  <si>
    <t>"ESPARRAGO DE ACERO SEGUN NORMA ASTM A 193-B7. ROSCA UNC. CON TRATAMIENTO SUPERFICIAL ANTI CORROSION ;DE DIAMETRO 1" x 6-3/4" ( mm )</t>
  </si>
  <si>
    <t>PROPUESTA ECONOMICA PARA CABEZALES Y ARBOLITO DE PRODUCCIÓN POZO</t>
  </si>
  <si>
    <t>FASE DE 36” (vertical) SIPOTINDI – X1 (TRAMO  0 m a 50 m.     50 m - OH)</t>
  </si>
  <si>
    <t>FASE DE 26” (Control de verticalidad)  SIPOTINDI – X1 (TRAMO 50 m a 480 m.        430 m - OH)</t>
  </si>
  <si>
    <t>Amortiguador    9 ½”                conexión 7 5/8" Reg(PxB)</t>
  </si>
  <si>
    <t>Amortiguador 12”     conexión  7 5/8" Reg (PxB)</t>
  </si>
  <si>
    <t>Tijera Hidraulica DA     9 ½”   conexión  7 5/8" Reg (PxB)</t>
  </si>
  <si>
    <t>FASE DE 17 ½” (Control de verticalidad:  KOP  @  1265 m)  SIPOTINDI – X1 (TRAMO 480 m a 1650 m.         1170 m - OH)</t>
  </si>
  <si>
    <t>Amortiguador    9 ½”              conexión  7 5/8" Reg(PxB)</t>
  </si>
  <si>
    <t>Tijera Hidraulica DA     9 ½” conexión  7 5/8" Reg (PxB)</t>
  </si>
  <si>
    <t>Roller Reamers   17 ½”          conexión  17 1/2"    3 Point</t>
  </si>
  <si>
    <t>FASE DE 12 ¼” (Direccional)  SIPOTINDI – X1 (TRAMO 1650 m a 2845 m.         1195 m - OH)</t>
  </si>
  <si>
    <t>Amortiguador    8”              conexión  6 5/8" Reg(PxB)</t>
  </si>
  <si>
    <t>Tijera Hidraulica DA     8” conexión  6 5/8" Reg(PxB)</t>
  </si>
  <si>
    <t>Válvula Multiciclo   8”       conexión  6 5/8" Reg(PxB)</t>
  </si>
  <si>
    <t>FASE DE 8 ½” (Control de verticalidad)  SIPOTINDI – X1 (TRAMO 2845 m a 3230 m.         385 m - OH)</t>
  </si>
  <si>
    <t>Amortiguador    6 ½”                  conexión  4 ½” (NC-50)</t>
  </si>
  <si>
    <t>Tijera Hidraulica DA     6 ¾”   conexión  4 ½” (NC-50)</t>
  </si>
  <si>
    <t>Válvula Multiciclo   6 ½”          conexión  4 ½” (NC-50)</t>
  </si>
  <si>
    <t>Roller Reamers   8 ½”                conexión  4 ½” (NC-50)</t>
  </si>
  <si>
    <t>Estabilizadores    8 3/8”          conexión  4 ½” (NC-50)</t>
  </si>
  <si>
    <t>Estab Near Bit     8 3/8”            conexión  4 ½” (NC-50)</t>
  </si>
  <si>
    <t>FASE DE 6” (Control de verticalidad)   SIPOTINDI – X1 (TRAMO 3230 m a 4100 m.         870 m - OH)</t>
  </si>
  <si>
    <t>Amortiguador    4 ¾”               conexión   3 ½” (NC-38)</t>
  </si>
  <si>
    <t>Tijera Hidraulica DA     4 ¾”  conexión   3 ½” (NC-38)</t>
  </si>
  <si>
    <t>Válvula Multiciclo   4 ¾”        conexión   3 ½” (NC-38)</t>
  </si>
  <si>
    <t>Estabilizadores    5 7/8”        conexión   3 ½” (NC-38)</t>
  </si>
  <si>
    <t>Roller Reamers   6”                conexión   3 ½” (NC-38)</t>
  </si>
  <si>
    <t>Estab Near Bit     5 7/8”          conexión   3 ½” (NC-38)</t>
  </si>
  <si>
    <t>Cant. Herramienta</t>
  </si>
  <si>
    <t>Cantidad
Día</t>
  </si>
  <si>
    <t>Día</t>
  </si>
  <si>
    <t>Stand By  Amortiguador    9 ½”  conexión 7 5/8" Reg(PxB)</t>
  </si>
  <si>
    <t>Stand By  Tijera Hidraulica DA     9 ½”   conexión  7 5/8" Reg (PxB)</t>
  </si>
  <si>
    <t>Stand By  Amortiguador    9 ½”     conexión  7 5/8" Reg(PxB)</t>
  </si>
  <si>
    <t>Stand By  Tijera Hidraulica DA     9 ½” conexión  7 5/8" Reg (PxB)</t>
  </si>
  <si>
    <t>Stand By  Roller Reamers   17 ½”          conexión  17 1/2"    3 Point</t>
  </si>
  <si>
    <t>Stand By  Amortiguador    8”      conexión  6 5/8" Reg(PxB)</t>
  </si>
  <si>
    <t>Stand By  Tijera Hidraulica DA     8” conexión  6 5/8" Reg(PxB)</t>
  </si>
  <si>
    <t>Stand By  Válvula Multiciclo   8”       conexión  6 5/8" Reg(PxB)</t>
  </si>
  <si>
    <t>Stand By  Amortiguador    6 ½”                  conexión  4 ½” (NC-50)</t>
  </si>
  <si>
    <t>Stand By  Tijera Hidraulica DA     6 ¾”   conexión  4 ½” (NC-50)</t>
  </si>
  <si>
    <t>Stand By  Válvula Multiciclo   6 ½”          conexión  4 ½” (NC-50)</t>
  </si>
  <si>
    <t>Stand By  Roller Reamers   8 ½”                conexión  4 ½” (NC-50)</t>
  </si>
  <si>
    <t>Stand By  Estabilizadores    8 3/8”          conexión  4 ½” (NC-50)</t>
  </si>
  <si>
    <t>Stand By  Estab Near Bit     8 3/8”            conexión  4 ½” (NC-50)</t>
  </si>
  <si>
    <t>Stand By Amortiguador    4 ¾”               conexión   3 ½” (NC-38)</t>
  </si>
  <si>
    <t>Stand By  Tijera Hidraulica DA     4 ¾”  conexión   3 ½” (NC-38)</t>
  </si>
  <si>
    <t>Stand By  Válvula Multiciclo   4 ¾”        conexión   3 ½” (NC-38)</t>
  </si>
  <si>
    <t>Stand By  Roller Reamers   6”                conexión   3 ½” (NC-38)</t>
  </si>
  <si>
    <t>Stand By  Estabilizadores    5 7/8”        conexión   3 ½” (NC-38)</t>
  </si>
  <si>
    <t>Stand By  Estab Near Bit     5 7/8”          conexión   3 ½” (NC-38)</t>
  </si>
  <si>
    <t>PROPUESTA ECONOMICA PARA HERRAMIENTAS AUXILIARES</t>
  </si>
  <si>
    <t>PROPUESTA ECONOMICA COLGADORES DE LINER</t>
  </si>
  <si>
    <t>COLGADOR DE LINER 11-3/4" 60#/´ N-80 W513 x 13-3/8" 68#/´ TSH BLUE MS</t>
  </si>
  <si>
    <t xml:space="preserve">1.1  </t>
  </si>
  <si>
    <r>
      <t xml:space="preserve">Colgador de Liner 11 ¾” Grado de Acero N-80; Libraje 60 Lbs/pie; Conexión  Wedge 513; Drift 10,625” SD; Cañería previa 13 3/8” Grado de Acero P-110; Libraje 68 Lbs/pie; </t>
    </r>
    <r>
      <rPr>
        <sz val="9"/>
        <color theme="1"/>
        <rFont val="Calibri"/>
        <family val="2"/>
      </rPr>
      <t>Temperatura estimada</t>
    </r>
    <r>
      <rPr>
        <sz val="9"/>
        <color rgb="FFFF0000"/>
        <rFont val="Calibri"/>
        <family val="2"/>
      </rPr>
      <t xml:space="preserve"> </t>
    </r>
    <r>
      <rPr>
        <sz val="9"/>
        <color theme="1"/>
        <rFont val="Calibri"/>
        <family val="2"/>
      </rPr>
      <t>en el tope del Liner 153°F; Temperatura estimada</t>
    </r>
    <r>
      <rPr>
        <sz val="9"/>
        <color rgb="FFFF0000"/>
        <rFont val="Calibri"/>
        <family val="2"/>
      </rPr>
      <t xml:space="preserve"> </t>
    </r>
    <r>
      <rPr>
        <sz val="9"/>
        <color theme="1"/>
        <rFont val="Calibri"/>
        <family val="2"/>
      </rPr>
      <t>en el Zapato del Liner 209 °F; con sistema de colgador de liner expansible 11 ¾” x 13 3/8” y sistema con capacidad de rotación y reciprocación durante la bajada del liner y la operación de cementación 50 RPM o Máximo Torque 85.000,00 ft-lbs.; Capacidad de colgado mayor a un (1) millón de Lbs.; presión diferencial después de la expansión mayor a 5000 psi.</t>
    </r>
  </si>
  <si>
    <t>1.2</t>
  </si>
  <si>
    <t>Pack Off Bushing perforable</t>
  </si>
  <si>
    <t>1.3</t>
  </si>
  <si>
    <t>Camisa de Tie Back para colgador expansible 11 ¾” Grado de Acero N-80; Libraje 60 Lbs/pie; Drift 10,625” SD; Longitud mínima 4 pies</t>
  </si>
  <si>
    <t>1.4</t>
  </si>
  <si>
    <t>Landing Collar anti-rotacional; perforable con trépano PDC 11 ¾”; Máximo OD 11,900”; Grado de Acero N-80; Libraje 60 Lbs/pie; Wedge 513</t>
  </si>
  <si>
    <t>1.5</t>
  </si>
  <si>
    <r>
      <t>Collar Diferencial de 11 ¾” Máximo OD 11,832”; Grado de Acero N-80; Libraje 60 Lbs/pie; Wedge 513; Drift 10,625” SD, con doble válvula de retención; Presión diferencial 5000 Psi, perforable</t>
    </r>
    <r>
      <rPr>
        <sz val="9"/>
        <color theme="1"/>
        <rFont val="Calibri"/>
        <family val="2"/>
      </rPr>
      <t xml:space="preserve"> con trépano </t>
    </r>
    <r>
      <rPr>
        <sz val="9"/>
        <color rgb="FF000000"/>
        <rFont val="Calibri"/>
        <family val="2"/>
      </rPr>
      <t>PDC</t>
    </r>
  </si>
  <si>
    <t>1.6</t>
  </si>
  <si>
    <r>
      <t xml:space="preserve">Zapato Diferencial 11 ¾” con nariz excéntrica de aluminio; Máximo OD 11,900”; Grado de Acero N-80; Libraje 60 Lbs/pie; Wedge 513; con doble válvula de retención; Presión diferencial 5000 Psi, </t>
    </r>
    <r>
      <rPr>
        <sz val="9"/>
        <color theme="1"/>
        <rFont val="Calibri"/>
        <family val="2"/>
      </rPr>
      <t>perforable con trépano PDC</t>
    </r>
  </si>
  <si>
    <t>1.7</t>
  </si>
  <si>
    <t>Tapón de Tubería (Pump down plug) para tubería de perforación de 5 1/2” 24,7 Lbs/pie Presión diferencial 5000 Psi</t>
  </si>
  <si>
    <t>1.8</t>
  </si>
  <si>
    <t>Tapón de Cañería (Wiper plug) para cañería de 11 ¾”; 60 Lbs/pie; con sistema anti rotacional para perforar Wiper plug Presión diferencial 5000 Psi</t>
  </si>
  <si>
    <t>1.9</t>
  </si>
  <si>
    <t>Servicio de Instalación de Liner</t>
  </si>
  <si>
    <r>
      <t xml:space="preserve">Nota: </t>
    </r>
    <r>
      <rPr>
        <sz val="10"/>
        <color theme="1"/>
        <rFont val="Calibri"/>
        <family val="2"/>
        <scheme val="minor"/>
      </rPr>
      <t xml:space="preserve">Los precios cotizados (Unitario y Total) deben ser expresados máximo con dos decimales.
</t>
    </r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Para el servicio de Instalación considerar 1 Operador de Herramienta y 1 Ayudante (10 días), Movilización de personal y herramientas desde base Santa Cruz al pozo SIP-X1 (374 Km) y la Cabeza de Cementación de Liner.</t>
    </r>
  </si>
  <si>
    <t>COLGADOR DE LINER 7" 29#/´ P-110 IC W523 x 9-5/8" 53.5#/´ P-110 W523</t>
  </si>
  <si>
    <t>2.1</t>
  </si>
  <si>
    <t>Colgador de Liner 7” Grado de Acero P-110; Libraje 29 Lbs/pie; Conexión Wedge 523; Cañería previa 9 5/8” Grado de Acero P-110; Libraje 53,5 Lbs/pie; Conexión Wedge 523; Drift 8,5” SD; Temperatura en el tope del Liner 209 °F, Temperatura en el zapato del liner 228 °F con sistema de colgador de liner expansible 7” x 9 5/8” y sistema con capacidad de rotación y reciprocación durante la bajada del liner y la operación de cementación 50 RPM o Torque máximo de 36.500,00 ft-lbs; Capacidad de colgado 700.000,00 Lbs; Presión diferencial después de la expansión 10.000 Psi</t>
  </si>
  <si>
    <t>2.2</t>
  </si>
  <si>
    <t>2.3</t>
  </si>
  <si>
    <t>Camisa de Tie Back para colgador expansible 7” Grado de Acero P-110; Libraje 29 Lbs/pie; Conexión Wedge 523.</t>
  </si>
  <si>
    <t>2.4</t>
  </si>
  <si>
    <r>
      <t>Landing Collar anti-rotacional, perforable con trépano</t>
    </r>
    <r>
      <rPr>
        <sz val="9"/>
        <color rgb="FFFF0000"/>
        <rFont val="Calibri"/>
        <family val="2"/>
      </rPr>
      <t xml:space="preserve"> </t>
    </r>
    <r>
      <rPr>
        <sz val="9"/>
        <color theme="1"/>
        <rFont val="Calibri"/>
        <family val="2"/>
      </rPr>
      <t>PDC Grado de Acero P-110; Libraje 29 Lbs/pie; Conexión Wedge 523; Máximo OD 7,050”; con perfil anti-rotacional para wiper plug</t>
    </r>
  </si>
  <si>
    <t>2.5</t>
  </si>
  <si>
    <t>Collar Diferencial, perforable con trépano PDC Grado de Acero P-110; Libraje 29 Lbs/pie; Conexión Wedge 523; Máximo OD 7,050” con doble válvula de retención; Presión diferencial 5000 Psi</t>
  </si>
  <si>
    <t>2.6</t>
  </si>
  <si>
    <t>Zapato Diferencial 7” con nariz excéntrica de aluminio, Perforable con trepano PDC Grado de Acero P-110; Libraje 32 Lbs/pie; Conexión Wedge 523; Máximo OD 7,050”; con doble válvula de retención; Presión diferencial 5000 Psi</t>
  </si>
  <si>
    <t>2.7</t>
  </si>
  <si>
    <t>Tapón de Tubería (Pum down plug) para tubería de 5 1/2”; 24,7 lbs/pie, Presión diferencial 5000 Psi</t>
  </si>
  <si>
    <t>2.8</t>
  </si>
  <si>
    <r>
      <t xml:space="preserve">Tapón de Cañería (Wiper plug) para Cañería de 7”; 29 Lbs/pie </t>
    </r>
    <r>
      <rPr>
        <sz val="9"/>
        <color rgb="FF000000"/>
        <rFont val="Calibri"/>
        <family val="2"/>
      </rPr>
      <t>con sistema anti rotacional para perforar Wiper plug Presión diferencial 5000 Psi</t>
    </r>
  </si>
  <si>
    <t>2.9</t>
  </si>
  <si>
    <t>COLGADOR DE LINER 5"18#/´ P-110 WEDGE 513 x 7" 29#/´ P-110 IC W523</t>
  </si>
  <si>
    <t>3.1</t>
  </si>
  <si>
    <t>Colgador de liner 5” Grado de Acero P-110; Libraje 18 Lbs/pie; Conexión Wedge 513; ID 4,276”; Drift 4,151; Cañería previa 7” Grado de Acero P-110; Libraje 29 Lbs/pie; Temperatura en el tope de liner 228°F, Temperatura en el zapato de liner 259°F, con sistema de colgador de liner expansible 7” x 5” y sistema con capacidad de rotación y reciprocación durante la bajada del liner y la operación de cementación 50 RPM o torque máximo de 14.000 ft-lbs; Capacidad de colgado 400.000 lbs.; presión diferencial después de la expansión 10.000 Psi</t>
  </si>
  <si>
    <t>3.2</t>
  </si>
  <si>
    <t xml:space="preserve">Pack Off Bushing Perforable </t>
  </si>
  <si>
    <t>3.3</t>
  </si>
  <si>
    <r>
      <t xml:space="preserve">Camisa de Tie Back para colgador expansible 5” </t>
    </r>
    <r>
      <rPr>
        <sz val="9"/>
        <color rgb="FF000000"/>
        <rFont val="Calibri"/>
        <family val="2"/>
      </rPr>
      <t xml:space="preserve">Grado de Acero P-110; Libraje 18 Lbs/pie; Conexión Wedge 513; ID 4,276”; Drift 4,151; Longitud mínima 4 pies. </t>
    </r>
  </si>
  <si>
    <t>3.4</t>
  </si>
  <si>
    <r>
      <t xml:space="preserve">Landing Collar de 5”, </t>
    </r>
    <r>
      <rPr>
        <sz val="9"/>
        <color rgb="FF000000"/>
        <rFont val="Calibri"/>
        <family val="2"/>
      </rPr>
      <t>Grado de Acero P-110; Libraje 18 Lbs/pie; Conexión Wedge 513; Máximo OD 5,031”; ID 4,276”; Drift 4,151; con perfil anti rotacional para Wiper plug, perf</t>
    </r>
    <r>
      <rPr>
        <sz val="9"/>
        <color theme="1"/>
        <rFont val="Calibri"/>
        <family val="2"/>
      </rPr>
      <t>orable con trépano PDC</t>
    </r>
  </si>
  <si>
    <t>3.5</t>
  </si>
  <si>
    <r>
      <t xml:space="preserve">Collar Diferencial de 5” </t>
    </r>
    <r>
      <rPr>
        <sz val="9"/>
        <color rgb="FF000000"/>
        <rFont val="Calibri"/>
        <family val="2"/>
      </rPr>
      <t>Grado de Acero P-110; Libraje 18 Lbs/pie; Conexión Wedge 513; Máximo OD 5,025”; ID 4,276”; Drift 4,151, con doble válvula de retención; Presión diferencial 5000 Psi,</t>
    </r>
    <r>
      <rPr>
        <sz val="9"/>
        <color theme="1"/>
        <rFont val="Calibri"/>
        <family val="2"/>
      </rPr>
      <t xml:space="preserve"> perforable con trépano PDC</t>
    </r>
  </si>
  <si>
    <t>3.6</t>
  </si>
  <si>
    <r>
      <t xml:space="preserve">Zapato Diferencial perforable con trépano PDC con nariz excéntrica de aluminio; </t>
    </r>
    <r>
      <rPr>
        <sz val="9"/>
        <color rgb="FF000000"/>
        <rFont val="Calibri"/>
        <family val="2"/>
      </rPr>
      <t>Grado de Acero P-110; Libraje 18 Lbs/pie; Conexión Wedge 513; Máximo OD 5,025”; ID 4,276”; Drift 4,151, con doble válvula de retención; Presión diferencial 5000 Psi</t>
    </r>
  </si>
  <si>
    <t>3.7</t>
  </si>
  <si>
    <t xml:space="preserve">Tapón de Tubería (Pump down plug) para tubería de perforación de 3 ½”, 15,5#/´; Presión diferencial 5000 psi </t>
  </si>
  <si>
    <t>3.8</t>
  </si>
  <si>
    <r>
      <t xml:space="preserve">Tapón de Cañería (Wiper Plug) para cañería de 5” 18 Lbs/pie </t>
    </r>
    <r>
      <rPr>
        <sz val="9"/>
        <color rgb="FF000000"/>
        <rFont val="Calibri"/>
        <family val="2"/>
      </rPr>
      <t xml:space="preserve">con sistema anti rotacional para reperforar Wiper plug Presión diferencial 5000 Psi </t>
    </r>
  </si>
  <si>
    <t>3.9</t>
  </si>
  <si>
    <r>
      <t xml:space="preserve">Nota: </t>
    </r>
    <r>
      <rPr>
        <sz val="10"/>
        <color theme="1"/>
        <rFont val="Calibri"/>
        <family val="2"/>
        <scheme val="minor"/>
      </rPr>
      <t xml:space="preserve">Los precios cotizados (Unitario y Total) deben ser expresados máximo con dos decimales.
</t>
    </r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Para el servicio de Instalación considerar 1 Operador de Herramienta y 1 Ayudante (10 días), Movilización de personal y herramientas desde base Santa Cruz al pozo SIP-X1 (374 Km)y a cabeza de Cementación de Liner.</t>
    </r>
  </si>
  <si>
    <t>PROPUESTA ECONOMICA PROTECTORES DE CAÑERIA</t>
  </si>
  <si>
    <t>Para DP 5 ½ ", en  Cañería 10 3/4"; 65,7 ppf; P-110; Wedge 523  (Drift 9.404").  Tramo: 0-150 mts.</t>
  </si>
  <si>
    <t>Para DP 5 ½ ", en Cañería  9 5/8", 53.5 ppf, P-110, TSH BLUE MS (Drift 8.5").     Tramo: 150-1520 mts.</t>
  </si>
  <si>
    <t>Para DP 5 ½ ", en Cañería 9 5/8"; 53,5 ppf; P-110; Wedge 523    (Drift 8.5").      Tramo: 1520-2845 mts.</t>
  </si>
  <si>
    <t>Para DP 5 ½ ", en Cañería 7"; 29 ppf; P-110IC; Wedge 523  (Drift 6.059").          Tramo: 2845-3230 mts.</t>
  </si>
  <si>
    <t>Para DP 5 ½ ", en Cañería 5"; 18 ppf; P-110; Wedge 513   (Drift 4,151").            Tramo: 3230-4100 mts.</t>
  </si>
  <si>
    <t xml:space="preserve">1. PROTECTORES DE CAÑERIAS NO ROTATORIOS Para DP 5 ½ "  </t>
  </si>
  <si>
    <r>
      <t xml:space="preserve">Nota: </t>
    </r>
    <r>
      <rPr>
        <sz val="10"/>
        <color theme="1"/>
        <rFont val="Calibri"/>
        <family val="2"/>
        <scheme val="minor"/>
      </rPr>
      <t>Los precios cotizados (Unitario y Total) deben ser expresados máximo con dos decimales.</t>
    </r>
    <r>
      <rPr>
        <b/>
        <sz val="10"/>
        <color theme="1"/>
        <rFont val="Calibri"/>
        <family val="2"/>
        <scheme val="minor"/>
      </rPr>
      <t/>
    </r>
  </si>
  <si>
    <r>
      <t xml:space="preserve">Nota: </t>
    </r>
    <r>
      <rPr>
        <sz val="10"/>
        <color theme="1"/>
        <rFont val="Calibri"/>
        <family val="2"/>
        <scheme val="minor"/>
      </rPr>
      <t>Los precios cotizados (Unitario y Total) deben ser expresados máximo con dos decimales.</t>
    </r>
  </si>
  <si>
    <t xml:space="preserve">2. PROTECTORES DE CAÑERIAS NO ROTATORIOS Para DP 5 " </t>
  </si>
  <si>
    <t>Para DP 5", en  Cañería 10 3/4"; 65,7 ppf; P-110; Wedge 523 (Drift 9.404").         Tramo: 0-150 mts.</t>
  </si>
  <si>
    <t>Para DP 5", en Cañería  9 5/8", 53.5 ppf, P-110, TSH BLUE MS (Drift 8.5").           Tramo: 150-1520 mts.</t>
  </si>
  <si>
    <t>Para DP 5 ", en Cañería 9 5/8"; 53,5 ppf; P-110; Wedge 523  (Drift 8.5").             Tramo: 1520-2845 mts.</t>
  </si>
  <si>
    <t>Para DP 5", en Cañería 7"; 29 ppf; P-110IC; Wedge 523  (Drift 6.059").                Tramo: 2745-3230 mts.</t>
  </si>
  <si>
    <t>Para DP 5", en Cañería 5"; 18 ppf; P-110; Wedge 513 (Drift 4,151").                   Tramo: 3130-4100 mts.</t>
  </si>
  <si>
    <t xml:space="preserve">3. PROTECTORES DE CAÑERIAS NO ROTATORIOS Para DP 3 ½ "  </t>
  </si>
  <si>
    <t>Para DP 3 1/2", en  Cañería 10 3/4"; 65,7ppf; P-110; Wedge 523  (Drift 9.404").   Tramo: 0-150 mts.</t>
  </si>
  <si>
    <t>Para DP 3 1/2", en Cañería  9 5/8", 53.5 ppf, P-110, TSH BLUE MS (Drift 8.5").     Tramo: 150-1520 mts.</t>
  </si>
  <si>
    <t>Para DP 3 1/2 ", en Cañería 9 5/8"; 53,5 ppf; P-110; Wedge 523 (Drift 8.5").        Tramo: 1520-2845 mts.</t>
  </si>
  <si>
    <t>Para DP 3 1/2", en Cañería 7"; 29 ppf; P-110IC; Wedge 523  (Drift 6.059").          Tramo: 2745-3230 mts.</t>
  </si>
  <si>
    <t>Para DP 3 1/2", en Cañería 5"; 18 ppf; P-110; Wedge 513 (Drift 4,151").              Tramo: 3130-4100 mts.</t>
  </si>
  <si>
    <t>A13</t>
  </si>
  <si>
    <t>B14</t>
  </si>
  <si>
    <t>C13</t>
  </si>
  <si>
    <t>D19</t>
  </si>
  <si>
    <t>Costo Stand By Día</t>
  </si>
  <si>
    <t>Costo Operativo Día</t>
  </si>
  <si>
    <t>FORMULARIO B-3</t>
  </si>
  <si>
    <t>PRECIOS UNITARIOS CABEZALES Y ARBOLITO DE PRODUCCIÓN POZO</t>
  </si>
  <si>
    <t>PRECIOS UNITARIOS PARA HERRAMIENTAS AUXILIARES</t>
  </si>
  <si>
    <t>PRECIOS UNITARIOS COLGADORES DE LINER</t>
  </si>
  <si>
    <t>PRECIOS UNITARIOS PROTECTORES DE CAÑERIA</t>
  </si>
  <si>
    <t xml:space="preserve">PROTECTORES DE CAÑERIAS NO ROTATORIOS Para DP 5 ½ "  </t>
  </si>
  <si>
    <t xml:space="preserve">PROTECTORES DE CAÑERIAS NO ROTATORIOS Para DP 5 " </t>
  </si>
  <si>
    <t xml:space="preserve">PROTECTORES DE CAÑERIAS NO ROTATORIOS Para DP 3 ½ " </t>
  </si>
  <si>
    <t xml:space="preserve">STAND BY PROTECTORES DE CAÑERIAS NO ROTATORIOS Para DP 5 ½ "  </t>
  </si>
  <si>
    <t xml:space="preserve">STAND BY PROTECTORES DE CAÑERIAS NO ROTATORIOS Para DP 5 " </t>
  </si>
  <si>
    <t xml:space="preserve">STAND BY PROTECTORES DE CAÑERIAS NO ROTATORIOS Para DP 3 ½ " </t>
  </si>
  <si>
    <r>
      <t xml:space="preserve">Nota: </t>
    </r>
    <r>
      <rPr>
        <sz val="10"/>
        <color theme="1"/>
        <rFont val="Calibri"/>
        <family val="2"/>
        <scheme val="minor"/>
      </rPr>
      <t xml:space="preserve">Los precios cotizados (Unitario y Total) deben ser expresados máximo con dos decimales.
</t>
    </r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Incluir en el costo de instalación de las secciones (A, B, C y D);  6 días calendarios de personal  (1 operador y 1 ayudante) más transporte de herramientas y personal hasta locación SIP-X1</t>
    </r>
  </si>
  <si>
    <t>Válvula Multiciclo   9 ½”                  conexión  7 5/8" Reg (PxB)</t>
  </si>
  <si>
    <t>Stand By  Válvula Multiciclo   9 ½”       conexión  7 5/8" Reg (PxB)</t>
  </si>
  <si>
    <t>Roller Reamers   17 ½”          conexión  17 1/2"    3 Point
Reposición del Set de Rodillos, mantenimiento y reparación</t>
  </si>
  <si>
    <t>Reparaciones</t>
  </si>
  <si>
    <t>Set</t>
  </si>
  <si>
    <t>Roller Reamers   8 ½”                conexión  4 ½” (NC-50) 
Reposición de Set de Rodillos, mantenimiento y reparación</t>
  </si>
  <si>
    <t>Estabilizadores    8 3/8”          conexión  4 ½” (NC-50)
Reparaciones</t>
  </si>
  <si>
    <t>Repaciones</t>
  </si>
  <si>
    <t>Estab Near Bit     8 3/8”            conexión  4 ½” (NC-50)
Reparaciones</t>
  </si>
  <si>
    <t>Roller Reamers   6”                conexión   3 ½” (NC-38)
Reposición del Set de Rodillos, mantenmiento y Reparación</t>
  </si>
  <si>
    <t>Estabilizadores    5 7/8”        conexión   3 ½” (NC-38)
Reparaciones</t>
  </si>
  <si>
    <t>Estab Near Bit     5 7/8”          conexión   3 ½” (NC-38)
Reparaciones</t>
  </si>
  <si>
    <t>Estabilizador 36”       Cuerpo de 11 1/4",  conexión 7 5/8" Reg</t>
  </si>
  <si>
    <t>Stand By Estabilizador 36”   Cuerpo de 11 1/4", conexión 7 5/8" Reg</t>
  </si>
  <si>
    <t xml:space="preserve">Estabilizadores    25 7/8”        Cuerpo de 11 1/4", conexión  7 5/8" Reg </t>
  </si>
  <si>
    <t>Stand By Estabilizadores    25 7/8”     Cuerpo de 11 1/4",  conexión  7 5/8" Reg</t>
  </si>
  <si>
    <t xml:space="preserve">Estab Near Bit     25 7/8”           Cuerpo de 11 1/4", conexión 7 5/8" Reg </t>
  </si>
  <si>
    <t xml:space="preserve">Stand By  Estab Near Bit     25 7/8”      Cuerpo de 11 1/4", conexión  7 5/8" Reg </t>
  </si>
  <si>
    <t xml:space="preserve">Estabilizadores    17 3/8”       cuerpo de 9", conexión  7 5/8" Reg </t>
  </si>
  <si>
    <t>Estabilizadores    17 3/8”      cuerpo de 9", conexión  7 5/8" Reg
Reparaciones</t>
  </si>
  <si>
    <t xml:space="preserve">Stand By  Estabilizadores    17 3/8”     cuerpo de 9",  conexión  7 5/8" Reg </t>
  </si>
  <si>
    <t xml:space="preserve">Estab Near Bit     17 3/8”     cuerpo de 9",  conexión7 5/8" Reg </t>
  </si>
  <si>
    <t xml:space="preserve">Stand By  Estab Near Bit     17 3/8”       cuerpo de 9",   conexión  7 5/8" Reg </t>
  </si>
  <si>
    <t>Estab Near Bit     17 3/8”        cuerpo de 9", conexión 7 5/8" Reg
Reparaciones</t>
  </si>
  <si>
    <t xml:space="preserve">Estabilizadores    12 1/8”  cuerpo de 8",  conexión 6 5/8" Reg </t>
  </si>
  <si>
    <t xml:space="preserve">Stand By  Estabilizadores    12 1/8”   cuerpo de 8", conexión  6 5/8" Reg </t>
  </si>
  <si>
    <t>Estabilizadores    12 1/8”    cuerpo de 8",  conexión 6 5/8" Reg 
Reparaciones}</t>
  </si>
  <si>
    <t xml:space="preserve">Estab Near Bit     12 1/8”    cuerpo de 8", conexión 6 5/8" Reg </t>
  </si>
  <si>
    <t xml:space="preserve">Stand By  Estab Near Bit     12 1/8”     cuerpo de 8", conexión 6 5/8" Reg </t>
  </si>
  <si>
    <t>Estab Near Bit     12 1/8”   cuerpo de 8", conexión 6 5/8" Reg
Reparaciones</t>
  </si>
  <si>
    <t>Roller Reamers   12 1/4”   conexión  12 ¼”   3 Point
Reposición del Set de Rodillos, mantenimiento y reparacion</t>
  </si>
  <si>
    <t>Roller Reamers   12 1/4”   conexión  12 ¼”   3 Point</t>
  </si>
  <si>
    <t>Stand By  Roller Reamers   12 1/4”   conexión  12 ¼”   3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</si>
</sst>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4" fontId="9" fillId="0" borderId="15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4" fontId="9" fillId="0" borderId="14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7" fillId="4" borderId="14" xfId="0" applyNumberFormat="1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3:G23"/>
  <sheetViews>
    <sheetView tabSelected="1" zoomScaleNormal="100" workbookViewId="0">
      <selection activeCell="B4" sqref="B4:G4"/>
    </sheetView>
  </sheetViews>
  <sheetFormatPr baseColWidth="10" defaultRowHeight="15" x14ac:dyDescent="0.25"/>
  <cols>
    <col min="2" max="2" width="5.140625" customWidth="1"/>
    <col min="3" max="3" width="34.7109375" customWidth="1"/>
    <col min="4" max="4" width="12.140625" customWidth="1"/>
    <col min="5" max="5" width="10.140625" customWidth="1"/>
    <col min="6" max="6" width="18.140625" customWidth="1"/>
    <col min="7" max="7" width="16.140625" customWidth="1"/>
  </cols>
  <sheetData>
    <row r="3" spans="2:7" x14ac:dyDescent="0.25">
      <c r="B3" s="104" t="s">
        <v>1</v>
      </c>
      <c r="C3" s="104"/>
      <c r="D3" s="104"/>
      <c r="E3" s="104"/>
      <c r="F3" s="104"/>
      <c r="G3" s="104"/>
    </row>
    <row r="4" spans="2:7" x14ac:dyDescent="0.25">
      <c r="B4" s="104" t="s">
        <v>2</v>
      </c>
      <c r="C4" s="104"/>
      <c r="D4" s="104"/>
      <c r="E4" s="104"/>
      <c r="F4" s="104"/>
      <c r="G4" s="104"/>
    </row>
    <row r="5" spans="2:7" x14ac:dyDescent="0.25">
      <c r="B5" s="104" t="s">
        <v>3</v>
      </c>
      <c r="C5" s="104"/>
      <c r="D5" s="104"/>
      <c r="E5" s="104"/>
      <c r="F5" s="104"/>
      <c r="G5" s="104"/>
    </row>
    <row r="6" spans="2:7" ht="15.75" thickBot="1" x14ac:dyDescent="0.3"/>
    <row r="7" spans="2:7" ht="36" customHeight="1" thickBot="1" x14ac:dyDescent="0.3">
      <c r="B7" s="1" t="s">
        <v>0</v>
      </c>
      <c r="C7" s="1" t="s">
        <v>7</v>
      </c>
      <c r="D7" s="1" t="s">
        <v>5</v>
      </c>
      <c r="E7" s="1" t="s">
        <v>4</v>
      </c>
      <c r="F7" s="1" t="s">
        <v>9</v>
      </c>
      <c r="G7" s="1" t="s">
        <v>10</v>
      </c>
    </row>
    <row r="8" spans="2:7" ht="38.25" x14ac:dyDescent="0.25">
      <c r="B8" s="29">
        <v>1</v>
      </c>
      <c r="C8" s="30" t="s">
        <v>15</v>
      </c>
      <c r="D8" s="31" t="s">
        <v>14</v>
      </c>
      <c r="E8" s="32">
        <v>1</v>
      </c>
      <c r="F8" s="86">
        <f>'FOR-B.2 CABEZALES Y ARBOLITOS'!F22+'FOR-B.2 CABEZALES Y ARBOLITOS'!F43+'FOR-B.2 CABEZALES Y ARBOLITOS'!F63+'FOR-B.2 CABEZALES Y ARBOLITOS'!F89</f>
        <v>0</v>
      </c>
      <c r="G8" s="24">
        <f>F8*E8</f>
        <v>0</v>
      </c>
    </row>
    <row r="9" spans="2:7" ht="25.5" x14ac:dyDescent="0.25">
      <c r="B9" s="33">
        <v>2</v>
      </c>
      <c r="C9" s="34" t="s">
        <v>16</v>
      </c>
      <c r="D9" s="35" t="s">
        <v>14</v>
      </c>
      <c r="E9" s="36">
        <v>1</v>
      </c>
      <c r="F9" s="46">
        <f>'FOR-B.2 HERRAMIENTAS'!H12+'FOR-B.2 HERRAMIENTAS'!H27+'FOR-B.2 HERRAMIENTAS'!H49+'FOR-B.2 HERRAMIENTAS'!H71+'FOR-B.2 HERRAMIENTAS'!H93+'FOR-B.2 HERRAMIENTAS'!H115</f>
        <v>0</v>
      </c>
      <c r="G9" s="26">
        <f t="shared" ref="G9:G11" si="0">F9*E9</f>
        <v>0</v>
      </c>
    </row>
    <row r="10" spans="2:7" ht="25.5" x14ac:dyDescent="0.25">
      <c r="B10" s="33">
        <v>3</v>
      </c>
      <c r="C10" s="34" t="s">
        <v>17</v>
      </c>
      <c r="D10" s="35" t="s">
        <v>14</v>
      </c>
      <c r="E10" s="36">
        <v>1</v>
      </c>
      <c r="F10" s="46">
        <f>'FOR-B.2 COLGADORES LINER'!F18+'FOR-B.2 COLGADORES LINER'!F34+'FOR-B.2 COLGADORES LINER'!F50</f>
        <v>0</v>
      </c>
      <c r="G10" s="26">
        <f t="shared" si="0"/>
        <v>0</v>
      </c>
    </row>
    <row r="11" spans="2:7" ht="25.5" x14ac:dyDescent="0.25">
      <c r="B11" s="33">
        <v>4</v>
      </c>
      <c r="C11" s="34" t="s">
        <v>18</v>
      </c>
      <c r="D11" s="35" t="s">
        <v>14</v>
      </c>
      <c r="E11" s="36">
        <v>1</v>
      </c>
      <c r="F11" s="46">
        <f>'FOR-B.2 PROTEC.CAÑERIAS'!H14</f>
        <v>0</v>
      </c>
      <c r="G11" s="26">
        <f t="shared" si="0"/>
        <v>0</v>
      </c>
    </row>
    <row r="12" spans="2:7" ht="22.5" customHeight="1" thickBot="1" x14ac:dyDescent="0.3">
      <c r="B12" s="105" t="s">
        <v>8</v>
      </c>
      <c r="C12" s="106"/>
      <c r="D12" s="106"/>
      <c r="E12" s="106"/>
      <c r="F12" s="107"/>
      <c r="G12" s="2">
        <f>SUM(G8:G11)</f>
        <v>0</v>
      </c>
    </row>
    <row r="13" spans="2:7" x14ac:dyDescent="0.25">
      <c r="B13" s="97" t="s">
        <v>6</v>
      </c>
      <c r="C13" s="98"/>
      <c r="D13" s="99"/>
      <c r="E13" s="99"/>
      <c r="F13" s="99"/>
      <c r="G13" s="100"/>
    </row>
    <row r="14" spans="2:7" ht="15.75" thickBot="1" x14ac:dyDescent="0.3">
      <c r="B14" s="101"/>
      <c r="C14" s="102"/>
      <c r="D14" s="102"/>
      <c r="E14" s="102"/>
      <c r="F14" s="102"/>
      <c r="G14" s="103"/>
    </row>
    <row r="15" spans="2:7" x14ac:dyDescent="0.25">
      <c r="B15" s="108" t="s">
        <v>19</v>
      </c>
      <c r="C15" s="108"/>
      <c r="D15" s="108"/>
      <c r="E15" s="108"/>
      <c r="F15" s="108"/>
      <c r="G15" s="108"/>
    </row>
    <row r="21" spans="1:6" x14ac:dyDescent="0.25">
      <c r="A21" s="3"/>
      <c r="C21" s="96" t="s">
        <v>11</v>
      </c>
      <c r="D21" s="96"/>
      <c r="E21" s="96"/>
      <c r="F21" s="96"/>
    </row>
    <row r="22" spans="1:6" x14ac:dyDescent="0.25">
      <c r="A22" s="3"/>
      <c r="C22" s="96" t="s">
        <v>12</v>
      </c>
      <c r="D22" s="96"/>
      <c r="E22" s="96"/>
      <c r="F22" s="96"/>
    </row>
    <row r="23" spans="1:6" x14ac:dyDescent="0.25">
      <c r="A23" s="3"/>
      <c r="C23" s="96" t="s">
        <v>13</v>
      </c>
      <c r="D23" s="96"/>
      <c r="E23" s="96"/>
      <c r="F23" s="96"/>
    </row>
  </sheetData>
  <mergeCells count="11">
    <mergeCell ref="B3:G3"/>
    <mergeCell ref="B4:G4"/>
    <mergeCell ref="B5:G5"/>
    <mergeCell ref="B12:F12"/>
    <mergeCell ref="C21:F21"/>
    <mergeCell ref="B15:G15"/>
    <mergeCell ref="C22:F22"/>
    <mergeCell ref="C23:F23"/>
    <mergeCell ref="B13:C13"/>
    <mergeCell ref="D13:G13"/>
    <mergeCell ref="B14:G14"/>
  </mergeCells>
  <pageMargins left="0.7" right="0.7" top="0.75" bottom="0.75" header="0.3" footer="0.3"/>
  <pageSetup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F102"/>
  <sheetViews>
    <sheetView zoomScaleNormal="100" workbookViewId="0">
      <selection activeCell="C2" sqref="C2"/>
    </sheetView>
  </sheetViews>
  <sheetFormatPr baseColWidth="10" defaultRowHeight="15" x14ac:dyDescent="0.25"/>
  <cols>
    <col min="2" max="2" width="5.140625" customWidth="1"/>
    <col min="3" max="3" width="50.7109375" customWidth="1"/>
    <col min="4" max="4" width="10.140625" customWidth="1"/>
    <col min="5" max="5" width="15" customWidth="1"/>
    <col min="6" max="6" width="13.7109375" customWidth="1"/>
  </cols>
  <sheetData>
    <row r="3" spans="2:6" x14ac:dyDescent="0.25">
      <c r="B3" s="104" t="s">
        <v>20</v>
      </c>
      <c r="C3" s="104"/>
      <c r="D3" s="104"/>
      <c r="E3" s="104"/>
      <c r="F3" s="104"/>
    </row>
    <row r="4" spans="2:6" x14ac:dyDescent="0.25">
      <c r="B4" s="104" t="s">
        <v>133</v>
      </c>
      <c r="C4" s="104"/>
      <c r="D4" s="104"/>
      <c r="E4" s="104"/>
      <c r="F4" s="104"/>
    </row>
    <row r="5" spans="2:6" x14ac:dyDescent="0.25">
      <c r="B5" s="104" t="s">
        <v>3</v>
      </c>
      <c r="C5" s="104"/>
      <c r="D5" s="104"/>
      <c r="E5" s="104"/>
      <c r="F5" s="104"/>
    </row>
    <row r="6" spans="2:6" ht="14.25" customHeight="1" thickBot="1" x14ac:dyDescent="0.3">
      <c r="B6" s="4"/>
      <c r="C6" s="4"/>
      <c r="D6" s="4"/>
      <c r="E6" s="4"/>
      <c r="F6" s="4"/>
    </row>
    <row r="7" spans="2:6" ht="15.75" thickBot="1" x14ac:dyDescent="0.3">
      <c r="B7" s="110" t="s">
        <v>26</v>
      </c>
      <c r="C7" s="111"/>
      <c r="D7" s="111"/>
      <c r="E7" s="111"/>
      <c r="F7" s="112"/>
    </row>
    <row r="8" spans="2:6" ht="26.25" thickBot="1" x14ac:dyDescent="0.3">
      <c r="B8" s="9" t="s">
        <v>0</v>
      </c>
      <c r="C8" s="9" t="s">
        <v>7</v>
      </c>
      <c r="D8" s="9" t="s">
        <v>4</v>
      </c>
      <c r="E8" s="9" t="s">
        <v>9</v>
      </c>
      <c r="F8" s="9" t="s">
        <v>10</v>
      </c>
    </row>
    <row r="9" spans="2:6" ht="45" x14ac:dyDescent="0.25">
      <c r="B9" s="12" t="s">
        <v>27</v>
      </c>
      <c r="C9" s="13" t="s">
        <v>28</v>
      </c>
      <c r="D9" s="14">
        <v>1</v>
      </c>
      <c r="E9" s="23"/>
      <c r="F9" s="24">
        <f t="shared" ref="F9:F21" si="0">E9*D9</f>
        <v>0</v>
      </c>
    </row>
    <row r="10" spans="2:6" ht="20.25" customHeight="1" x14ac:dyDescent="0.25">
      <c r="B10" s="15" t="s">
        <v>29</v>
      </c>
      <c r="C10" s="11" t="s">
        <v>30</v>
      </c>
      <c r="D10" s="10">
        <v>1</v>
      </c>
      <c r="E10" s="25"/>
      <c r="F10" s="26">
        <f t="shared" si="0"/>
        <v>0</v>
      </c>
    </row>
    <row r="11" spans="2:6" ht="33.75" x14ac:dyDescent="0.25">
      <c r="B11" s="15" t="s">
        <v>31</v>
      </c>
      <c r="C11" s="11" t="s">
        <v>32</v>
      </c>
      <c r="D11" s="10">
        <v>1</v>
      </c>
      <c r="E11" s="25"/>
      <c r="F11" s="26">
        <f t="shared" si="0"/>
        <v>0</v>
      </c>
    </row>
    <row r="12" spans="2:6" ht="33.75" x14ac:dyDescent="0.25">
      <c r="B12" s="15" t="s">
        <v>33</v>
      </c>
      <c r="C12" s="11" t="s">
        <v>34</v>
      </c>
      <c r="D12" s="10">
        <v>1</v>
      </c>
      <c r="E12" s="25"/>
      <c r="F12" s="26">
        <f t="shared" si="0"/>
        <v>0</v>
      </c>
    </row>
    <row r="13" spans="2:6" ht="22.5" x14ac:dyDescent="0.25">
      <c r="B13" s="15" t="s">
        <v>35</v>
      </c>
      <c r="C13" s="11" t="s">
        <v>36</v>
      </c>
      <c r="D13" s="10">
        <v>1</v>
      </c>
      <c r="E13" s="25"/>
      <c r="F13" s="26">
        <f t="shared" si="0"/>
        <v>0</v>
      </c>
    </row>
    <row r="14" spans="2:6" ht="22.5" x14ac:dyDescent="0.25">
      <c r="B14" s="15" t="s">
        <v>37</v>
      </c>
      <c r="C14" s="11" t="s">
        <v>38</v>
      </c>
      <c r="D14" s="10">
        <v>1</v>
      </c>
      <c r="E14" s="25"/>
      <c r="F14" s="26">
        <f t="shared" si="0"/>
        <v>0</v>
      </c>
    </row>
    <row r="15" spans="2:6" ht="22.5" x14ac:dyDescent="0.25">
      <c r="B15" s="15" t="s">
        <v>39</v>
      </c>
      <c r="C15" s="11" t="s">
        <v>21</v>
      </c>
      <c r="D15" s="10">
        <v>1</v>
      </c>
      <c r="E15" s="25"/>
      <c r="F15" s="26">
        <f t="shared" si="0"/>
        <v>0</v>
      </c>
    </row>
    <row r="16" spans="2:6" ht="33.75" x14ac:dyDescent="0.25">
      <c r="B16" s="15" t="s">
        <v>40</v>
      </c>
      <c r="C16" s="11" t="s">
        <v>41</v>
      </c>
      <c r="D16" s="10">
        <v>1</v>
      </c>
      <c r="E16" s="25"/>
      <c r="F16" s="26">
        <f t="shared" si="0"/>
        <v>0</v>
      </c>
    </row>
    <row r="17" spans="2:6" ht="33.75" x14ac:dyDescent="0.25">
      <c r="B17" s="15" t="s">
        <v>42</v>
      </c>
      <c r="C17" s="11" t="s">
        <v>50</v>
      </c>
      <c r="D17" s="10">
        <v>1</v>
      </c>
      <c r="E17" s="25"/>
      <c r="F17" s="26">
        <f t="shared" si="0"/>
        <v>0</v>
      </c>
    </row>
    <row r="18" spans="2:6" ht="22.5" x14ac:dyDescent="0.25">
      <c r="B18" s="15" t="s">
        <v>43</v>
      </c>
      <c r="C18" s="11" t="s">
        <v>44</v>
      </c>
      <c r="D18" s="10">
        <v>1</v>
      </c>
      <c r="E18" s="25"/>
      <c r="F18" s="26">
        <f t="shared" si="0"/>
        <v>0</v>
      </c>
    </row>
    <row r="19" spans="2:6" ht="22.5" x14ac:dyDescent="0.25">
      <c r="B19" s="15" t="s">
        <v>45</v>
      </c>
      <c r="C19" s="11" t="s">
        <v>46</v>
      </c>
      <c r="D19" s="10">
        <v>24</v>
      </c>
      <c r="E19" s="25"/>
      <c r="F19" s="26">
        <f t="shared" si="0"/>
        <v>0</v>
      </c>
    </row>
    <row r="20" spans="2:6" ht="22.5" x14ac:dyDescent="0.25">
      <c r="B20" s="15" t="s">
        <v>47</v>
      </c>
      <c r="C20" s="11" t="s">
        <v>48</v>
      </c>
      <c r="D20" s="10">
        <v>48</v>
      </c>
      <c r="E20" s="25"/>
      <c r="F20" s="26">
        <f t="shared" si="0"/>
        <v>0</v>
      </c>
    </row>
    <row r="21" spans="2:6" ht="15.75" thickBot="1" x14ac:dyDescent="0.3">
      <c r="B21" s="16" t="s">
        <v>263</v>
      </c>
      <c r="C21" s="17" t="s">
        <v>22</v>
      </c>
      <c r="D21" s="18">
        <v>1</v>
      </c>
      <c r="E21" s="27"/>
      <c r="F21" s="28">
        <f t="shared" si="0"/>
        <v>0</v>
      </c>
    </row>
    <row r="22" spans="2:6" ht="16.5" thickBot="1" x14ac:dyDescent="0.3">
      <c r="B22" s="105" t="s">
        <v>8</v>
      </c>
      <c r="C22" s="106"/>
      <c r="D22" s="106"/>
      <c r="E22" s="107"/>
      <c r="F22" s="2">
        <f>SUM(F9:F21)</f>
        <v>0</v>
      </c>
    </row>
    <row r="23" spans="2:6" x14ac:dyDescent="0.25">
      <c r="B23" s="97" t="s">
        <v>6</v>
      </c>
      <c r="C23" s="98"/>
      <c r="D23" s="99"/>
      <c r="E23" s="99"/>
      <c r="F23" s="100"/>
    </row>
    <row r="24" spans="2:6" ht="15.75" thickBot="1" x14ac:dyDescent="0.3">
      <c r="B24" s="101"/>
      <c r="C24" s="102"/>
      <c r="D24" s="102"/>
      <c r="E24" s="102"/>
      <c r="F24" s="103"/>
    </row>
    <row r="25" spans="2:6" ht="43.5" customHeight="1" x14ac:dyDescent="0.25">
      <c r="B25" s="108" t="s">
        <v>280</v>
      </c>
      <c r="C25" s="109"/>
      <c r="D25" s="109"/>
      <c r="E25" s="109"/>
    </row>
    <row r="26" spans="2:6" ht="15.75" thickBot="1" x14ac:dyDescent="0.3"/>
    <row r="27" spans="2:6" ht="15.75" thickBot="1" x14ac:dyDescent="0.3">
      <c r="B27" s="110" t="s">
        <v>49</v>
      </c>
      <c r="C27" s="111"/>
      <c r="D27" s="111"/>
      <c r="E27" s="111"/>
      <c r="F27" s="112"/>
    </row>
    <row r="28" spans="2:6" ht="30.75" thickBot="1" x14ac:dyDescent="0.3">
      <c r="B28" s="1" t="s">
        <v>0</v>
      </c>
      <c r="C28" s="1" t="s">
        <v>7</v>
      </c>
      <c r="D28" s="1" t="s">
        <v>4</v>
      </c>
      <c r="E28" s="1" t="s">
        <v>9</v>
      </c>
      <c r="F28" s="1" t="s">
        <v>10</v>
      </c>
    </row>
    <row r="29" spans="2:6" ht="56.25" x14ac:dyDescent="0.25">
      <c r="B29" s="12" t="s">
        <v>51</v>
      </c>
      <c r="C29" s="13" t="s">
        <v>52</v>
      </c>
      <c r="D29" s="14">
        <v>1</v>
      </c>
      <c r="E29" s="23"/>
      <c r="F29" s="24">
        <f t="shared" ref="F29:F42" si="1">E29*D29</f>
        <v>0</v>
      </c>
    </row>
    <row r="30" spans="2:6" ht="33.75" x14ac:dyDescent="0.25">
      <c r="B30" s="15" t="s">
        <v>53</v>
      </c>
      <c r="C30" s="11" t="s">
        <v>54</v>
      </c>
      <c r="D30" s="10">
        <v>1</v>
      </c>
      <c r="E30" s="25"/>
      <c r="F30" s="26">
        <f t="shared" si="1"/>
        <v>0</v>
      </c>
    </row>
    <row r="31" spans="2:6" ht="33.75" x14ac:dyDescent="0.25">
      <c r="B31" s="15" t="s">
        <v>55</v>
      </c>
      <c r="C31" s="11" t="s">
        <v>56</v>
      </c>
      <c r="D31" s="10">
        <v>2</v>
      </c>
      <c r="E31" s="25"/>
      <c r="F31" s="26">
        <f t="shared" si="1"/>
        <v>0</v>
      </c>
    </row>
    <row r="32" spans="2:6" ht="22.5" x14ac:dyDescent="0.25">
      <c r="B32" s="15" t="s">
        <v>57</v>
      </c>
      <c r="C32" s="11" t="s">
        <v>58</v>
      </c>
      <c r="D32" s="10">
        <v>2</v>
      </c>
      <c r="E32" s="25"/>
      <c r="F32" s="26">
        <f t="shared" si="1"/>
        <v>0</v>
      </c>
    </row>
    <row r="33" spans="2:6" ht="22.5" x14ac:dyDescent="0.25">
      <c r="B33" s="15" t="s">
        <v>59</v>
      </c>
      <c r="C33" s="11" t="s">
        <v>21</v>
      </c>
      <c r="D33" s="10">
        <v>1</v>
      </c>
      <c r="E33" s="25"/>
      <c r="F33" s="26">
        <f t="shared" si="1"/>
        <v>0</v>
      </c>
    </row>
    <row r="34" spans="2:6" ht="33.75" x14ac:dyDescent="0.25">
      <c r="B34" s="15" t="s">
        <v>60</v>
      </c>
      <c r="C34" s="11" t="s">
        <v>73</v>
      </c>
      <c r="D34" s="10">
        <v>2</v>
      </c>
      <c r="E34" s="25"/>
      <c r="F34" s="26">
        <f t="shared" si="1"/>
        <v>0</v>
      </c>
    </row>
    <row r="35" spans="2:6" ht="33.75" x14ac:dyDescent="0.25">
      <c r="B35" s="15" t="s">
        <v>61</v>
      </c>
      <c r="C35" s="11" t="s">
        <v>74</v>
      </c>
      <c r="D35" s="10">
        <v>2</v>
      </c>
      <c r="E35" s="25"/>
      <c r="F35" s="26">
        <f t="shared" si="1"/>
        <v>0</v>
      </c>
    </row>
    <row r="36" spans="2:6" x14ac:dyDescent="0.25">
      <c r="B36" s="15" t="s">
        <v>62</v>
      </c>
      <c r="C36" s="11" t="s">
        <v>63</v>
      </c>
      <c r="D36" s="10">
        <v>1</v>
      </c>
      <c r="E36" s="25"/>
      <c r="F36" s="26">
        <f t="shared" si="1"/>
        <v>0</v>
      </c>
    </row>
    <row r="37" spans="2:6" ht="33.75" x14ac:dyDescent="0.25">
      <c r="B37" s="15" t="s">
        <v>64</v>
      </c>
      <c r="C37" s="11" t="s">
        <v>75</v>
      </c>
      <c r="D37" s="10">
        <v>16</v>
      </c>
      <c r="E37" s="25"/>
      <c r="F37" s="26">
        <f t="shared" si="1"/>
        <v>0</v>
      </c>
    </row>
    <row r="38" spans="2:6" ht="33.75" x14ac:dyDescent="0.25">
      <c r="B38" s="15" t="s">
        <v>65</v>
      </c>
      <c r="C38" s="11" t="s">
        <v>66</v>
      </c>
      <c r="D38" s="10">
        <v>32</v>
      </c>
      <c r="E38" s="25"/>
      <c r="F38" s="26">
        <f t="shared" si="1"/>
        <v>0</v>
      </c>
    </row>
    <row r="39" spans="2:6" ht="22.5" x14ac:dyDescent="0.25">
      <c r="B39" s="15" t="s">
        <v>67</v>
      </c>
      <c r="C39" s="11" t="s">
        <v>68</v>
      </c>
      <c r="D39" s="10">
        <v>4</v>
      </c>
      <c r="E39" s="25"/>
      <c r="F39" s="26">
        <f t="shared" si="1"/>
        <v>0</v>
      </c>
    </row>
    <row r="40" spans="2:6" ht="33.75" x14ac:dyDescent="0.25">
      <c r="B40" s="15" t="s">
        <v>69</v>
      </c>
      <c r="C40" s="11" t="s">
        <v>70</v>
      </c>
      <c r="D40" s="10">
        <v>16</v>
      </c>
      <c r="E40" s="25"/>
      <c r="F40" s="26">
        <f t="shared" si="1"/>
        <v>0</v>
      </c>
    </row>
    <row r="41" spans="2:6" ht="22.5" x14ac:dyDescent="0.25">
      <c r="B41" s="15" t="s">
        <v>71</v>
      </c>
      <c r="C41" s="11" t="s">
        <v>72</v>
      </c>
      <c r="D41" s="10">
        <v>32</v>
      </c>
      <c r="E41" s="25"/>
      <c r="F41" s="26">
        <f t="shared" si="1"/>
        <v>0</v>
      </c>
    </row>
    <row r="42" spans="2:6" ht="15.75" thickBot="1" x14ac:dyDescent="0.3">
      <c r="B42" s="16" t="s">
        <v>264</v>
      </c>
      <c r="C42" s="17" t="s">
        <v>23</v>
      </c>
      <c r="D42" s="18">
        <v>1</v>
      </c>
      <c r="E42" s="27"/>
      <c r="F42" s="28">
        <f t="shared" si="1"/>
        <v>0</v>
      </c>
    </row>
    <row r="43" spans="2:6" ht="16.5" thickBot="1" x14ac:dyDescent="0.3">
      <c r="B43" s="105" t="s">
        <v>8</v>
      </c>
      <c r="C43" s="106"/>
      <c r="D43" s="106"/>
      <c r="E43" s="107"/>
      <c r="F43" s="2">
        <f>SUM(F29:F42)</f>
        <v>0</v>
      </c>
    </row>
    <row r="44" spans="2:6" x14ac:dyDescent="0.25">
      <c r="B44" s="97" t="s">
        <v>6</v>
      </c>
      <c r="C44" s="98"/>
      <c r="D44" s="99"/>
      <c r="E44" s="99"/>
      <c r="F44" s="100"/>
    </row>
    <row r="45" spans="2:6" ht="15.75" thickBot="1" x14ac:dyDescent="0.3">
      <c r="B45" s="101"/>
      <c r="C45" s="102"/>
      <c r="D45" s="102"/>
      <c r="E45" s="102"/>
      <c r="F45" s="103"/>
    </row>
    <row r="46" spans="2:6" ht="39" customHeight="1" x14ac:dyDescent="0.25">
      <c r="B46" s="108" t="s">
        <v>280</v>
      </c>
      <c r="C46" s="109"/>
      <c r="D46" s="109"/>
      <c r="E46" s="109"/>
    </row>
    <row r="47" spans="2:6" ht="15.75" thickBot="1" x14ac:dyDescent="0.3"/>
    <row r="48" spans="2:6" ht="15.75" thickBot="1" x14ac:dyDescent="0.3">
      <c r="B48" s="110" t="s">
        <v>76</v>
      </c>
      <c r="C48" s="111"/>
      <c r="D48" s="111"/>
      <c r="E48" s="111"/>
      <c r="F48" s="112"/>
    </row>
    <row r="49" spans="2:6" ht="30.75" thickBot="1" x14ac:dyDescent="0.3">
      <c r="B49" s="1" t="s">
        <v>0</v>
      </c>
      <c r="C49" s="1" t="s">
        <v>7</v>
      </c>
      <c r="D49" s="1" t="s">
        <v>4</v>
      </c>
      <c r="E49" s="1" t="s">
        <v>9</v>
      </c>
      <c r="F49" s="1" t="s">
        <v>10</v>
      </c>
    </row>
    <row r="50" spans="2:6" ht="67.5" x14ac:dyDescent="0.25">
      <c r="B50" s="12" t="s">
        <v>77</v>
      </c>
      <c r="C50" s="13" t="s">
        <v>94</v>
      </c>
      <c r="D50" s="21">
        <v>1</v>
      </c>
      <c r="E50" s="23"/>
      <c r="F50" s="24">
        <f t="shared" ref="F50:F62" si="2">E50*D50</f>
        <v>0</v>
      </c>
    </row>
    <row r="51" spans="2:6" ht="33.75" x14ac:dyDescent="0.25">
      <c r="B51" s="15" t="s">
        <v>78</v>
      </c>
      <c r="C51" s="11" t="s">
        <v>79</v>
      </c>
      <c r="D51" s="20">
        <v>4</v>
      </c>
      <c r="E51" s="25"/>
      <c r="F51" s="26">
        <f t="shared" si="2"/>
        <v>0</v>
      </c>
    </row>
    <row r="52" spans="2:6" ht="33.75" x14ac:dyDescent="0.25">
      <c r="B52" s="15" t="s">
        <v>80</v>
      </c>
      <c r="C52" s="11" t="s">
        <v>95</v>
      </c>
      <c r="D52" s="20">
        <v>2</v>
      </c>
      <c r="E52" s="25"/>
      <c r="F52" s="26">
        <f t="shared" si="2"/>
        <v>0</v>
      </c>
    </row>
    <row r="53" spans="2:6" x14ac:dyDescent="0.25">
      <c r="B53" s="15" t="s">
        <v>81</v>
      </c>
      <c r="C53" s="11" t="s">
        <v>82</v>
      </c>
      <c r="D53" s="20">
        <v>2</v>
      </c>
      <c r="E53" s="25"/>
      <c r="F53" s="26">
        <f t="shared" si="2"/>
        <v>0</v>
      </c>
    </row>
    <row r="54" spans="2:6" ht="33.75" x14ac:dyDescent="0.25">
      <c r="B54" s="15" t="s">
        <v>83</v>
      </c>
      <c r="C54" s="11" t="s">
        <v>73</v>
      </c>
      <c r="D54" s="20">
        <v>2</v>
      </c>
      <c r="E54" s="25"/>
      <c r="F54" s="26">
        <f t="shared" si="2"/>
        <v>0</v>
      </c>
    </row>
    <row r="55" spans="2:6" ht="33.75" x14ac:dyDescent="0.25">
      <c r="B55" s="15" t="s">
        <v>84</v>
      </c>
      <c r="C55" s="11" t="s">
        <v>74</v>
      </c>
      <c r="D55" s="20">
        <v>2</v>
      </c>
      <c r="E55" s="25"/>
      <c r="F55" s="26">
        <f t="shared" si="2"/>
        <v>0</v>
      </c>
    </row>
    <row r="56" spans="2:6" ht="22.5" x14ac:dyDescent="0.25">
      <c r="B56" s="15" t="s">
        <v>85</v>
      </c>
      <c r="C56" s="11" t="s">
        <v>86</v>
      </c>
      <c r="D56" s="20">
        <v>2</v>
      </c>
      <c r="E56" s="25"/>
      <c r="F56" s="26">
        <f t="shared" si="2"/>
        <v>0</v>
      </c>
    </row>
    <row r="57" spans="2:6" ht="33.75" x14ac:dyDescent="0.25">
      <c r="B57" s="15" t="s">
        <v>87</v>
      </c>
      <c r="C57" s="11" t="s">
        <v>88</v>
      </c>
      <c r="D57" s="20">
        <v>16</v>
      </c>
      <c r="E57" s="25"/>
      <c r="F57" s="26">
        <f t="shared" si="2"/>
        <v>0</v>
      </c>
    </row>
    <row r="58" spans="2:6" ht="33.75" x14ac:dyDescent="0.25">
      <c r="B58" s="15" t="s">
        <v>89</v>
      </c>
      <c r="C58" s="11" t="s">
        <v>90</v>
      </c>
      <c r="D58" s="20">
        <v>32</v>
      </c>
      <c r="E58" s="25"/>
      <c r="F58" s="26">
        <f t="shared" si="2"/>
        <v>0</v>
      </c>
    </row>
    <row r="59" spans="2:6" ht="22.5" x14ac:dyDescent="0.25">
      <c r="B59" s="15" t="s">
        <v>91</v>
      </c>
      <c r="C59" s="11" t="s">
        <v>68</v>
      </c>
      <c r="D59" s="20">
        <v>6</v>
      </c>
      <c r="E59" s="25"/>
      <c r="F59" s="26">
        <f t="shared" si="2"/>
        <v>0</v>
      </c>
    </row>
    <row r="60" spans="2:6" ht="33.75" x14ac:dyDescent="0.25">
      <c r="B60" s="15" t="s">
        <v>92</v>
      </c>
      <c r="C60" s="11" t="s">
        <v>70</v>
      </c>
      <c r="D60" s="20">
        <v>32</v>
      </c>
      <c r="E60" s="25"/>
      <c r="F60" s="26">
        <f t="shared" si="2"/>
        <v>0</v>
      </c>
    </row>
    <row r="61" spans="2:6" ht="22.5" x14ac:dyDescent="0.25">
      <c r="B61" s="15" t="s">
        <v>93</v>
      </c>
      <c r="C61" s="11" t="s">
        <v>72</v>
      </c>
      <c r="D61" s="20">
        <v>64</v>
      </c>
      <c r="E61" s="25"/>
      <c r="F61" s="26">
        <f t="shared" si="2"/>
        <v>0</v>
      </c>
    </row>
    <row r="62" spans="2:6" ht="15.75" thickBot="1" x14ac:dyDescent="0.3">
      <c r="B62" s="16" t="s">
        <v>265</v>
      </c>
      <c r="C62" s="17" t="s">
        <v>24</v>
      </c>
      <c r="D62" s="22">
        <v>1</v>
      </c>
      <c r="E62" s="27"/>
      <c r="F62" s="28">
        <f t="shared" si="2"/>
        <v>0</v>
      </c>
    </row>
    <row r="63" spans="2:6" ht="16.5" thickBot="1" x14ac:dyDescent="0.3">
      <c r="B63" s="105" t="s">
        <v>8</v>
      </c>
      <c r="C63" s="106"/>
      <c r="D63" s="106"/>
      <c r="E63" s="107"/>
      <c r="F63" s="2">
        <f>SUM(F50:F62)</f>
        <v>0</v>
      </c>
    </row>
    <row r="64" spans="2:6" x14ac:dyDescent="0.25">
      <c r="B64" s="97" t="s">
        <v>6</v>
      </c>
      <c r="C64" s="98"/>
      <c r="D64" s="99"/>
      <c r="E64" s="99"/>
      <c r="F64" s="100"/>
    </row>
    <row r="65" spans="2:6" ht="15.75" thickBot="1" x14ac:dyDescent="0.3">
      <c r="B65" s="101"/>
      <c r="C65" s="102"/>
      <c r="D65" s="102"/>
      <c r="E65" s="102"/>
      <c r="F65" s="103"/>
    </row>
    <row r="66" spans="2:6" ht="39" customHeight="1" x14ac:dyDescent="0.25">
      <c r="B66" s="108" t="s">
        <v>280</v>
      </c>
      <c r="C66" s="109"/>
      <c r="D66" s="109"/>
      <c r="E66" s="109"/>
    </row>
    <row r="67" spans="2:6" ht="15.75" thickBot="1" x14ac:dyDescent="0.3"/>
    <row r="68" spans="2:6" ht="15.75" thickBot="1" x14ac:dyDescent="0.3">
      <c r="B68" s="110" t="s">
        <v>96</v>
      </c>
      <c r="C68" s="111"/>
      <c r="D68" s="111"/>
      <c r="E68" s="111"/>
      <c r="F68" s="112"/>
    </row>
    <row r="69" spans="2:6" ht="30.75" thickBot="1" x14ac:dyDescent="0.3">
      <c r="B69" s="1" t="s">
        <v>0</v>
      </c>
      <c r="C69" s="1" t="s">
        <v>7</v>
      </c>
      <c r="D69" s="1" t="s">
        <v>4</v>
      </c>
      <c r="E69" s="1" t="s">
        <v>9</v>
      </c>
      <c r="F69" s="1" t="s">
        <v>10</v>
      </c>
    </row>
    <row r="70" spans="2:6" ht="56.25" x14ac:dyDescent="0.25">
      <c r="B70" s="12" t="s">
        <v>97</v>
      </c>
      <c r="C70" s="13" t="s">
        <v>98</v>
      </c>
      <c r="D70" s="14">
        <v>1</v>
      </c>
      <c r="E70" s="23"/>
      <c r="F70" s="24">
        <f t="shared" ref="F70:F88" si="3">E70*D70</f>
        <v>0</v>
      </c>
    </row>
    <row r="71" spans="2:6" ht="33.75" x14ac:dyDescent="0.25">
      <c r="B71" s="15" t="s">
        <v>99</v>
      </c>
      <c r="C71" s="11" t="s">
        <v>100</v>
      </c>
      <c r="D71" s="10">
        <v>1</v>
      </c>
      <c r="E71" s="25"/>
      <c r="F71" s="26">
        <f t="shared" si="3"/>
        <v>0</v>
      </c>
    </row>
    <row r="72" spans="2:6" ht="33.75" x14ac:dyDescent="0.25">
      <c r="B72" s="15" t="s">
        <v>101</v>
      </c>
      <c r="C72" s="11" t="s">
        <v>129</v>
      </c>
      <c r="D72" s="10">
        <v>4</v>
      </c>
      <c r="E72" s="25"/>
      <c r="F72" s="26">
        <f t="shared" si="3"/>
        <v>0</v>
      </c>
    </row>
    <row r="73" spans="2:6" ht="45" x14ac:dyDescent="0.25">
      <c r="B73" s="15" t="s">
        <v>102</v>
      </c>
      <c r="C73" s="11" t="s">
        <v>103</v>
      </c>
      <c r="D73" s="10">
        <v>1</v>
      </c>
      <c r="E73" s="25"/>
      <c r="F73" s="26">
        <f t="shared" si="3"/>
        <v>0</v>
      </c>
    </row>
    <row r="74" spans="2:6" ht="33.75" x14ac:dyDescent="0.25">
      <c r="B74" s="15" t="s">
        <v>104</v>
      </c>
      <c r="C74" s="11" t="s">
        <v>130</v>
      </c>
      <c r="D74" s="10">
        <v>1</v>
      </c>
      <c r="E74" s="25"/>
      <c r="F74" s="26">
        <f t="shared" si="3"/>
        <v>0</v>
      </c>
    </row>
    <row r="75" spans="2:6" ht="45" x14ac:dyDescent="0.25">
      <c r="B75" s="15" t="s">
        <v>105</v>
      </c>
      <c r="C75" s="11" t="s">
        <v>106</v>
      </c>
      <c r="D75" s="10">
        <v>1</v>
      </c>
      <c r="E75" s="25"/>
      <c r="F75" s="26">
        <f t="shared" si="3"/>
        <v>0</v>
      </c>
    </row>
    <row r="76" spans="2:6" ht="33.75" x14ac:dyDescent="0.25">
      <c r="B76" s="15" t="s">
        <v>107</v>
      </c>
      <c r="C76" s="11" t="s">
        <v>108</v>
      </c>
      <c r="D76" s="10">
        <v>1</v>
      </c>
      <c r="E76" s="25"/>
      <c r="F76" s="26">
        <f t="shared" si="3"/>
        <v>0</v>
      </c>
    </row>
    <row r="77" spans="2:6" ht="45" x14ac:dyDescent="0.25">
      <c r="B77" s="15" t="s">
        <v>109</v>
      </c>
      <c r="C77" s="11" t="s">
        <v>110</v>
      </c>
      <c r="D77" s="10">
        <v>1</v>
      </c>
      <c r="E77" s="25"/>
      <c r="F77" s="26">
        <f t="shared" si="3"/>
        <v>0</v>
      </c>
    </row>
    <row r="78" spans="2:6" ht="22.5" x14ac:dyDescent="0.25">
      <c r="B78" s="15" t="s">
        <v>111</v>
      </c>
      <c r="C78" s="11" t="s">
        <v>112</v>
      </c>
      <c r="D78" s="10">
        <v>2</v>
      </c>
      <c r="E78" s="25"/>
      <c r="F78" s="26">
        <f t="shared" si="3"/>
        <v>0</v>
      </c>
    </row>
    <row r="79" spans="2:6" ht="33.75" x14ac:dyDescent="0.25">
      <c r="B79" s="15" t="s">
        <v>113</v>
      </c>
      <c r="C79" s="11" t="s">
        <v>131</v>
      </c>
      <c r="D79" s="10">
        <v>2</v>
      </c>
      <c r="E79" s="25"/>
      <c r="F79" s="26">
        <f t="shared" si="3"/>
        <v>0</v>
      </c>
    </row>
    <row r="80" spans="2:6" ht="25.5" customHeight="1" x14ac:dyDescent="0.25">
      <c r="B80" s="15" t="s">
        <v>114</v>
      </c>
      <c r="C80" s="11" t="s">
        <v>115</v>
      </c>
      <c r="D80" s="10">
        <v>2</v>
      </c>
      <c r="E80" s="25"/>
      <c r="F80" s="26">
        <f t="shared" si="3"/>
        <v>0</v>
      </c>
    </row>
    <row r="81" spans="2:6" ht="33.75" x14ac:dyDescent="0.25">
      <c r="B81" s="15" t="s">
        <v>116</v>
      </c>
      <c r="C81" s="11" t="s">
        <v>117</v>
      </c>
      <c r="D81" s="10">
        <v>2</v>
      </c>
      <c r="E81" s="25"/>
      <c r="F81" s="26">
        <f t="shared" si="3"/>
        <v>0</v>
      </c>
    </row>
    <row r="82" spans="2:6" ht="67.5" x14ac:dyDescent="0.25">
      <c r="B82" s="15" t="s">
        <v>118</v>
      </c>
      <c r="C82" s="11" t="s">
        <v>119</v>
      </c>
      <c r="D82" s="10">
        <v>2</v>
      </c>
      <c r="E82" s="25"/>
      <c r="F82" s="26">
        <f t="shared" si="3"/>
        <v>0</v>
      </c>
    </row>
    <row r="83" spans="2:6" ht="28.5" customHeight="1" x14ac:dyDescent="0.25">
      <c r="B83" s="15" t="s">
        <v>120</v>
      </c>
      <c r="C83" s="11" t="s">
        <v>121</v>
      </c>
      <c r="D83" s="10">
        <v>12</v>
      </c>
      <c r="E83" s="25"/>
      <c r="F83" s="26">
        <f t="shared" si="3"/>
        <v>0</v>
      </c>
    </row>
    <row r="84" spans="2:6" ht="33.75" x14ac:dyDescent="0.25">
      <c r="B84" s="15" t="s">
        <v>122</v>
      </c>
      <c r="C84" s="11" t="s">
        <v>132</v>
      </c>
      <c r="D84" s="10">
        <v>24</v>
      </c>
      <c r="E84" s="25"/>
      <c r="F84" s="26">
        <f t="shared" si="3"/>
        <v>0</v>
      </c>
    </row>
    <row r="85" spans="2:6" ht="22.5" x14ac:dyDescent="0.25">
      <c r="B85" s="15" t="s">
        <v>123</v>
      </c>
      <c r="C85" s="11" t="s">
        <v>124</v>
      </c>
      <c r="D85" s="10">
        <v>48</v>
      </c>
      <c r="E85" s="25"/>
      <c r="F85" s="26">
        <f t="shared" si="3"/>
        <v>0</v>
      </c>
    </row>
    <row r="86" spans="2:6" ht="22.5" x14ac:dyDescent="0.25">
      <c r="B86" s="15" t="s">
        <v>125</v>
      </c>
      <c r="C86" s="11" t="s">
        <v>126</v>
      </c>
      <c r="D86" s="10">
        <v>1</v>
      </c>
      <c r="E86" s="25"/>
      <c r="F86" s="26">
        <f t="shared" si="3"/>
        <v>0</v>
      </c>
    </row>
    <row r="87" spans="2:6" x14ac:dyDescent="0.25">
      <c r="B87" s="15" t="s">
        <v>127</v>
      </c>
      <c r="C87" s="11" t="s">
        <v>128</v>
      </c>
      <c r="D87" s="10">
        <v>1</v>
      </c>
      <c r="E87" s="25"/>
      <c r="F87" s="26">
        <f t="shared" si="3"/>
        <v>0</v>
      </c>
    </row>
    <row r="88" spans="2:6" ht="15.75" thickBot="1" x14ac:dyDescent="0.3">
      <c r="B88" s="16" t="s">
        <v>266</v>
      </c>
      <c r="C88" s="17" t="s">
        <v>25</v>
      </c>
      <c r="D88" s="18">
        <v>1</v>
      </c>
      <c r="E88" s="27"/>
      <c r="F88" s="28">
        <f t="shared" si="3"/>
        <v>0</v>
      </c>
    </row>
    <row r="89" spans="2:6" ht="16.5" thickBot="1" x14ac:dyDescent="0.3">
      <c r="B89" s="105" t="s">
        <v>8</v>
      </c>
      <c r="C89" s="106"/>
      <c r="D89" s="106"/>
      <c r="E89" s="107"/>
      <c r="F89" s="2">
        <f>SUM(F70:F88)</f>
        <v>0</v>
      </c>
    </row>
    <row r="90" spans="2:6" x14ac:dyDescent="0.25">
      <c r="B90" s="97" t="s">
        <v>6</v>
      </c>
      <c r="C90" s="98"/>
      <c r="D90" s="99"/>
      <c r="E90" s="99"/>
      <c r="F90" s="100"/>
    </row>
    <row r="91" spans="2:6" ht="15.75" thickBot="1" x14ac:dyDescent="0.3">
      <c r="B91" s="101"/>
      <c r="C91" s="102"/>
      <c r="D91" s="102"/>
      <c r="E91" s="102"/>
      <c r="F91" s="103"/>
    </row>
    <row r="92" spans="2:6" ht="45.75" customHeight="1" x14ac:dyDescent="0.25">
      <c r="B92" s="108" t="s">
        <v>280</v>
      </c>
      <c r="C92" s="109"/>
      <c r="D92" s="109"/>
      <c r="E92" s="109"/>
    </row>
    <row r="94" spans="2:6" x14ac:dyDescent="0.25">
      <c r="B94" s="6"/>
    </row>
    <row r="95" spans="2:6" x14ac:dyDescent="0.25">
      <c r="B95" s="6"/>
    </row>
    <row r="96" spans="2:6" x14ac:dyDescent="0.25">
      <c r="B96" s="6"/>
    </row>
    <row r="100" spans="1:5" x14ac:dyDescent="0.25">
      <c r="A100" s="3"/>
      <c r="C100" s="96" t="s">
        <v>11</v>
      </c>
      <c r="D100" s="96"/>
      <c r="E100" s="96"/>
    </row>
    <row r="101" spans="1:5" x14ac:dyDescent="0.25">
      <c r="A101" s="3"/>
      <c r="C101" s="96" t="s">
        <v>12</v>
      </c>
      <c r="D101" s="96"/>
      <c r="E101" s="96"/>
    </row>
    <row r="102" spans="1:5" x14ac:dyDescent="0.25">
      <c r="A102" s="3"/>
      <c r="C102" s="96" t="s">
        <v>13</v>
      </c>
      <c r="D102" s="96"/>
      <c r="E102" s="96"/>
    </row>
  </sheetData>
  <mergeCells count="30">
    <mergeCell ref="C102:E102"/>
    <mergeCell ref="B25:E25"/>
    <mergeCell ref="C100:E100"/>
    <mergeCell ref="C101:E101"/>
    <mergeCell ref="B89:E89"/>
    <mergeCell ref="B90:C90"/>
    <mergeCell ref="D90:F90"/>
    <mergeCell ref="B91:F91"/>
    <mergeCell ref="B48:F48"/>
    <mergeCell ref="B63:E63"/>
    <mergeCell ref="B64:C64"/>
    <mergeCell ref="D64:F64"/>
    <mergeCell ref="B65:F65"/>
    <mergeCell ref="B68:F68"/>
    <mergeCell ref="B92:E92"/>
    <mergeCell ref="B66:E66"/>
    <mergeCell ref="B46:E46"/>
    <mergeCell ref="B45:F45"/>
    <mergeCell ref="B3:F3"/>
    <mergeCell ref="B4:F4"/>
    <mergeCell ref="B5:F5"/>
    <mergeCell ref="B7:F7"/>
    <mergeCell ref="B22:E22"/>
    <mergeCell ref="B23:C23"/>
    <mergeCell ref="D23:F23"/>
    <mergeCell ref="B24:F24"/>
    <mergeCell ref="B27:F27"/>
    <mergeCell ref="B43:E43"/>
    <mergeCell ref="B44:C44"/>
    <mergeCell ref="D44:F44"/>
  </mergeCells>
  <pageMargins left="0.70866141732283472" right="0.70866141732283472" top="0.74803149606299213" bottom="0.74803149606299213" header="0.31496062992125984" footer="0.31496062992125984"/>
  <pageSetup scale="84" orientation="portrait" horizontalDpi="0" verticalDpi="0" r:id="rId1"/>
  <rowBreaks count="3" manualBreakCount="3">
    <brk id="25" min="1" max="5" man="1"/>
    <brk id="46" min="1" max="5" man="1"/>
    <brk id="67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3:E98"/>
  <sheetViews>
    <sheetView zoomScaleNormal="100" workbookViewId="0">
      <selection activeCell="C16" sqref="C16"/>
    </sheetView>
  </sheetViews>
  <sheetFormatPr baseColWidth="10" defaultRowHeight="15" x14ac:dyDescent="0.25"/>
  <cols>
    <col min="2" max="2" width="5.140625" customWidth="1"/>
    <col min="3" max="3" width="50.7109375" customWidth="1"/>
    <col min="4" max="4" width="10.140625" customWidth="1"/>
    <col min="5" max="5" width="15" style="55" customWidth="1"/>
  </cols>
  <sheetData>
    <row r="3" spans="2:5" x14ac:dyDescent="0.25">
      <c r="B3" s="104" t="s">
        <v>269</v>
      </c>
      <c r="C3" s="104"/>
      <c r="D3" s="104"/>
      <c r="E3" s="104"/>
    </row>
    <row r="4" spans="2:5" x14ac:dyDescent="0.25">
      <c r="B4" s="104" t="s">
        <v>270</v>
      </c>
      <c r="C4" s="104"/>
      <c r="D4" s="104"/>
      <c r="E4" s="104"/>
    </row>
    <row r="5" spans="2:5" x14ac:dyDescent="0.25">
      <c r="B5" s="104" t="s">
        <v>3</v>
      </c>
      <c r="C5" s="104"/>
      <c r="D5" s="104"/>
      <c r="E5" s="104"/>
    </row>
    <row r="6" spans="2:5" ht="14.25" customHeight="1" thickBot="1" x14ac:dyDescent="0.3">
      <c r="B6" s="4"/>
      <c r="C6" s="4"/>
      <c r="D6" s="4"/>
      <c r="E6" s="45"/>
    </row>
    <row r="7" spans="2:5" ht="15.75" thickBot="1" x14ac:dyDescent="0.3">
      <c r="B7" s="110" t="s">
        <v>26</v>
      </c>
      <c r="C7" s="111"/>
      <c r="D7" s="111"/>
      <c r="E7" s="112"/>
    </row>
    <row r="8" spans="2:5" ht="30.75" thickBot="1" x14ac:dyDescent="0.3">
      <c r="B8" s="9" t="s">
        <v>0</v>
      </c>
      <c r="C8" s="9" t="s">
        <v>7</v>
      </c>
      <c r="D8" s="9" t="s">
        <v>4</v>
      </c>
      <c r="E8" s="1" t="s">
        <v>9</v>
      </c>
    </row>
    <row r="9" spans="2:5" ht="45" x14ac:dyDescent="0.25">
      <c r="B9" s="12" t="s">
        <v>27</v>
      </c>
      <c r="C9" s="13" t="s">
        <v>28</v>
      </c>
      <c r="D9" s="14">
        <v>1</v>
      </c>
      <c r="E9" s="51"/>
    </row>
    <row r="10" spans="2:5" x14ac:dyDescent="0.25">
      <c r="B10" s="15" t="s">
        <v>29</v>
      </c>
      <c r="C10" s="11" t="s">
        <v>30</v>
      </c>
      <c r="D10" s="10">
        <v>1</v>
      </c>
      <c r="E10" s="52"/>
    </row>
    <row r="11" spans="2:5" ht="33.75" x14ac:dyDescent="0.25">
      <c r="B11" s="15" t="s">
        <v>31</v>
      </c>
      <c r="C11" s="11" t="s">
        <v>32</v>
      </c>
      <c r="D11" s="10">
        <v>1</v>
      </c>
      <c r="E11" s="52"/>
    </row>
    <row r="12" spans="2:5" ht="33.75" x14ac:dyDescent="0.25">
      <c r="B12" s="15" t="s">
        <v>33</v>
      </c>
      <c r="C12" s="11" t="s">
        <v>34</v>
      </c>
      <c r="D12" s="10">
        <v>1</v>
      </c>
      <c r="E12" s="52"/>
    </row>
    <row r="13" spans="2:5" ht="22.5" x14ac:dyDescent="0.25">
      <c r="B13" s="15" t="s">
        <v>35</v>
      </c>
      <c r="C13" s="11" t="s">
        <v>36</v>
      </c>
      <c r="D13" s="10">
        <v>1</v>
      </c>
      <c r="E13" s="52"/>
    </row>
    <row r="14" spans="2:5" ht="22.5" x14ac:dyDescent="0.25">
      <c r="B14" s="15" t="s">
        <v>37</v>
      </c>
      <c r="C14" s="11" t="s">
        <v>38</v>
      </c>
      <c r="D14" s="10">
        <v>1</v>
      </c>
      <c r="E14" s="52"/>
    </row>
    <row r="15" spans="2:5" ht="22.5" x14ac:dyDescent="0.25">
      <c r="B15" s="15" t="s">
        <v>39</v>
      </c>
      <c r="C15" s="11" t="s">
        <v>21</v>
      </c>
      <c r="D15" s="10">
        <v>1</v>
      </c>
      <c r="E15" s="52"/>
    </row>
    <row r="16" spans="2:5" ht="33.75" x14ac:dyDescent="0.25">
      <c r="B16" s="15" t="s">
        <v>40</v>
      </c>
      <c r="C16" s="11" t="s">
        <v>41</v>
      </c>
      <c r="D16" s="10">
        <v>1</v>
      </c>
      <c r="E16" s="52"/>
    </row>
    <row r="17" spans="2:5" ht="33.75" x14ac:dyDescent="0.25">
      <c r="B17" s="15" t="s">
        <v>42</v>
      </c>
      <c r="C17" s="11" t="s">
        <v>50</v>
      </c>
      <c r="D17" s="10">
        <v>1</v>
      </c>
      <c r="E17" s="52"/>
    </row>
    <row r="18" spans="2:5" ht="22.5" x14ac:dyDescent="0.25">
      <c r="B18" s="15" t="s">
        <v>43</v>
      </c>
      <c r="C18" s="11" t="s">
        <v>44</v>
      </c>
      <c r="D18" s="10">
        <v>1</v>
      </c>
      <c r="E18" s="52"/>
    </row>
    <row r="19" spans="2:5" ht="22.5" x14ac:dyDescent="0.25">
      <c r="B19" s="15" t="s">
        <v>45</v>
      </c>
      <c r="C19" s="11" t="s">
        <v>46</v>
      </c>
      <c r="D19" s="10">
        <v>1</v>
      </c>
      <c r="E19" s="52"/>
    </row>
    <row r="20" spans="2:5" ht="22.5" x14ac:dyDescent="0.25">
      <c r="B20" s="15" t="s">
        <v>47</v>
      </c>
      <c r="C20" s="11" t="s">
        <v>48</v>
      </c>
      <c r="D20" s="10">
        <v>1</v>
      </c>
      <c r="E20" s="52"/>
    </row>
    <row r="21" spans="2:5" x14ac:dyDescent="0.25">
      <c r="B21" s="15"/>
      <c r="C21" s="11"/>
      <c r="D21" s="10"/>
      <c r="E21" s="52"/>
    </row>
    <row r="22" spans="2:5" x14ac:dyDescent="0.25">
      <c r="B22" s="15"/>
      <c r="C22" s="11"/>
      <c r="D22" s="10"/>
      <c r="E22" s="52"/>
    </row>
    <row r="23" spans="2:5" x14ac:dyDescent="0.25">
      <c r="B23" s="15"/>
      <c r="C23" s="11"/>
      <c r="D23" s="10"/>
      <c r="E23" s="52"/>
    </row>
    <row r="24" spans="2:5" x14ac:dyDescent="0.25">
      <c r="B24" s="15"/>
      <c r="C24" s="11"/>
      <c r="D24" s="10"/>
      <c r="E24" s="52"/>
    </row>
    <row r="25" spans="2:5" ht="15.75" thickBot="1" x14ac:dyDescent="0.3">
      <c r="B25" s="16"/>
      <c r="C25" s="17"/>
      <c r="D25" s="18"/>
      <c r="E25" s="53"/>
    </row>
    <row r="26" spans="2:5" x14ac:dyDescent="0.25">
      <c r="B26" s="49"/>
      <c r="C26" s="48"/>
      <c r="D26" s="49"/>
      <c r="E26" s="54"/>
    </row>
    <row r="27" spans="2:5" ht="15.75" thickBot="1" x14ac:dyDescent="0.3"/>
    <row r="28" spans="2:5" ht="15.75" thickBot="1" x14ac:dyDescent="0.3">
      <c r="B28" s="110" t="s">
        <v>49</v>
      </c>
      <c r="C28" s="111"/>
      <c r="D28" s="111"/>
      <c r="E28" s="112"/>
    </row>
    <row r="29" spans="2:5" ht="30.75" thickBot="1" x14ac:dyDescent="0.3">
      <c r="B29" s="1" t="s">
        <v>0</v>
      </c>
      <c r="C29" s="1" t="s">
        <v>7</v>
      </c>
      <c r="D29" s="1" t="s">
        <v>4</v>
      </c>
      <c r="E29" s="1" t="s">
        <v>9</v>
      </c>
    </row>
    <row r="30" spans="2:5" ht="56.25" x14ac:dyDescent="0.25">
      <c r="B30" s="12" t="s">
        <v>51</v>
      </c>
      <c r="C30" s="13" t="s">
        <v>52</v>
      </c>
      <c r="D30" s="14">
        <v>1</v>
      </c>
      <c r="E30" s="51"/>
    </row>
    <row r="31" spans="2:5" ht="33.75" x14ac:dyDescent="0.25">
      <c r="B31" s="15" t="s">
        <v>53</v>
      </c>
      <c r="C31" s="11" t="s">
        <v>54</v>
      </c>
      <c r="D31" s="10">
        <v>1</v>
      </c>
      <c r="E31" s="52"/>
    </row>
    <row r="32" spans="2:5" ht="33.75" x14ac:dyDescent="0.25">
      <c r="B32" s="15" t="s">
        <v>55</v>
      </c>
      <c r="C32" s="11" t="s">
        <v>56</v>
      </c>
      <c r="D32" s="10">
        <v>1</v>
      </c>
      <c r="E32" s="52"/>
    </row>
    <row r="33" spans="2:5" ht="22.5" x14ac:dyDescent="0.25">
      <c r="B33" s="15" t="s">
        <v>57</v>
      </c>
      <c r="C33" s="11" t="s">
        <v>58</v>
      </c>
      <c r="D33" s="10">
        <v>1</v>
      </c>
      <c r="E33" s="52"/>
    </row>
    <row r="34" spans="2:5" ht="22.5" x14ac:dyDescent="0.25">
      <c r="B34" s="15" t="s">
        <v>59</v>
      </c>
      <c r="C34" s="11" t="s">
        <v>21</v>
      </c>
      <c r="D34" s="10">
        <v>1</v>
      </c>
      <c r="E34" s="52"/>
    </row>
    <row r="35" spans="2:5" ht="33.75" x14ac:dyDescent="0.25">
      <c r="B35" s="15" t="s">
        <v>60</v>
      </c>
      <c r="C35" s="11" t="s">
        <v>73</v>
      </c>
      <c r="D35" s="10">
        <v>1</v>
      </c>
      <c r="E35" s="52"/>
    </row>
    <row r="36" spans="2:5" ht="33.75" x14ac:dyDescent="0.25">
      <c r="B36" s="15" t="s">
        <v>61</v>
      </c>
      <c r="C36" s="11" t="s">
        <v>74</v>
      </c>
      <c r="D36" s="10">
        <v>1</v>
      </c>
      <c r="E36" s="52"/>
    </row>
    <row r="37" spans="2:5" x14ac:dyDescent="0.25">
      <c r="B37" s="15" t="s">
        <v>62</v>
      </c>
      <c r="C37" s="11" t="s">
        <v>63</v>
      </c>
      <c r="D37" s="10">
        <v>1</v>
      </c>
      <c r="E37" s="52"/>
    </row>
    <row r="38" spans="2:5" ht="33.75" x14ac:dyDescent="0.25">
      <c r="B38" s="15" t="s">
        <v>64</v>
      </c>
      <c r="C38" s="11" t="s">
        <v>75</v>
      </c>
      <c r="D38" s="10">
        <v>1</v>
      </c>
      <c r="E38" s="52"/>
    </row>
    <row r="39" spans="2:5" ht="33.75" x14ac:dyDescent="0.25">
      <c r="B39" s="15" t="s">
        <v>65</v>
      </c>
      <c r="C39" s="11" t="s">
        <v>66</v>
      </c>
      <c r="D39" s="10">
        <v>1</v>
      </c>
      <c r="E39" s="52"/>
    </row>
    <row r="40" spans="2:5" ht="22.5" x14ac:dyDescent="0.25">
      <c r="B40" s="15" t="s">
        <v>67</v>
      </c>
      <c r="C40" s="11" t="s">
        <v>68</v>
      </c>
      <c r="D40" s="10">
        <v>1</v>
      </c>
      <c r="E40" s="52"/>
    </row>
    <row r="41" spans="2:5" ht="33.75" x14ac:dyDescent="0.25">
      <c r="B41" s="15" t="s">
        <v>69</v>
      </c>
      <c r="C41" s="11" t="s">
        <v>70</v>
      </c>
      <c r="D41" s="10">
        <v>1</v>
      </c>
      <c r="E41" s="52"/>
    </row>
    <row r="42" spans="2:5" ht="22.5" x14ac:dyDescent="0.25">
      <c r="B42" s="15" t="s">
        <v>71</v>
      </c>
      <c r="C42" s="11" t="s">
        <v>72</v>
      </c>
      <c r="D42" s="10">
        <v>1</v>
      </c>
      <c r="E42" s="52"/>
    </row>
    <row r="43" spans="2:5" x14ac:dyDescent="0.25">
      <c r="B43" s="15"/>
      <c r="C43" s="11"/>
      <c r="D43" s="10"/>
      <c r="E43" s="52"/>
    </row>
    <row r="44" spans="2:5" x14ac:dyDescent="0.25">
      <c r="B44" s="15"/>
      <c r="C44" s="11"/>
      <c r="D44" s="10"/>
      <c r="E44" s="52"/>
    </row>
    <row r="45" spans="2:5" x14ac:dyDescent="0.25">
      <c r="B45" s="15"/>
      <c r="C45" s="11"/>
      <c r="D45" s="10"/>
      <c r="E45" s="52"/>
    </row>
    <row r="46" spans="2:5" x14ac:dyDescent="0.25">
      <c r="B46" s="15"/>
      <c r="C46" s="11"/>
      <c r="D46" s="10"/>
      <c r="E46" s="52"/>
    </row>
    <row r="47" spans="2:5" ht="15.75" thickBot="1" x14ac:dyDescent="0.3">
      <c r="B47" s="16"/>
      <c r="C47" s="17"/>
      <c r="D47" s="18"/>
      <c r="E47" s="53"/>
    </row>
    <row r="48" spans="2:5" ht="15.75" thickBot="1" x14ac:dyDescent="0.3"/>
    <row r="49" spans="2:5" ht="15.75" thickBot="1" x14ac:dyDescent="0.3">
      <c r="B49" s="110" t="s">
        <v>76</v>
      </c>
      <c r="C49" s="111"/>
      <c r="D49" s="111"/>
      <c r="E49" s="112"/>
    </row>
    <row r="50" spans="2:5" ht="30.75" thickBot="1" x14ac:dyDescent="0.3">
      <c r="B50" s="1" t="s">
        <v>0</v>
      </c>
      <c r="C50" s="1" t="s">
        <v>7</v>
      </c>
      <c r="D50" s="1" t="s">
        <v>4</v>
      </c>
      <c r="E50" s="1" t="s">
        <v>9</v>
      </c>
    </row>
    <row r="51" spans="2:5" ht="67.5" x14ac:dyDescent="0.25">
      <c r="B51" s="12" t="s">
        <v>77</v>
      </c>
      <c r="C51" s="13" t="s">
        <v>94</v>
      </c>
      <c r="D51" s="21">
        <v>1</v>
      </c>
      <c r="E51" s="51"/>
    </row>
    <row r="52" spans="2:5" ht="33.75" x14ac:dyDescent="0.25">
      <c r="B52" s="15" t="s">
        <v>78</v>
      </c>
      <c r="C52" s="11" t="s">
        <v>79</v>
      </c>
      <c r="D52" s="20">
        <v>1</v>
      </c>
      <c r="E52" s="52"/>
    </row>
    <row r="53" spans="2:5" ht="33.75" x14ac:dyDescent="0.25">
      <c r="B53" s="15" t="s">
        <v>80</v>
      </c>
      <c r="C53" s="11" t="s">
        <v>95</v>
      </c>
      <c r="D53" s="20">
        <v>1</v>
      </c>
      <c r="E53" s="52"/>
    </row>
    <row r="54" spans="2:5" x14ac:dyDescent="0.25">
      <c r="B54" s="15" t="s">
        <v>81</v>
      </c>
      <c r="C54" s="11" t="s">
        <v>82</v>
      </c>
      <c r="D54" s="20">
        <v>1</v>
      </c>
      <c r="E54" s="52"/>
    </row>
    <row r="55" spans="2:5" ht="33.75" x14ac:dyDescent="0.25">
      <c r="B55" s="15" t="s">
        <v>83</v>
      </c>
      <c r="C55" s="11" t="s">
        <v>73</v>
      </c>
      <c r="D55" s="20">
        <v>1</v>
      </c>
      <c r="E55" s="52"/>
    </row>
    <row r="56" spans="2:5" ht="33.75" x14ac:dyDescent="0.25">
      <c r="B56" s="15" t="s">
        <v>84</v>
      </c>
      <c r="C56" s="11" t="s">
        <v>74</v>
      </c>
      <c r="D56" s="20">
        <v>1</v>
      </c>
      <c r="E56" s="52"/>
    </row>
    <row r="57" spans="2:5" ht="22.5" x14ac:dyDescent="0.25">
      <c r="B57" s="15" t="s">
        <v>85</v>
      </c>
      <c r="C57" s="11" t="s">
        <v>86</v>
      </c>
      <c r="D57" s="20">
        <v>1</v>
      </c>
      <c r="E57" s="52"/>
    </row>
    <row r="58" spans="2:5" ht="33.75" x14ac:dyDescent="0.25">
      <c r="B58" s="15" t="s">
        <v>87</v>
      </c>
      <c r="C58" s="11" t="s">
        <v>88</v>
      </c>
      <c r="D58" s="20">
        <v>1</v>
      </c>
      <c r="E58" s="52"/>
    </row>
    <row r="59" spans="2:5" ht="33.75" x14ac:dyDescent="0.25">
      <c r="B59" s="15" t="s">
        <v>89</v>
      </c>
      <c r="C59" s="11" t="s">
        <v>90</v>
      </c>
      <c r="D59" s="20">
        <v>1</v>
      </c>
      <c r="E59" s="52"/>
    </row>
    <row r="60" spans="2:5" ht="22.5" x14ac:dyDescent="0.25">
      <c r="B60" s="15" t="s">
        <v>91</v>
      </c>
      <c r="C60" s="11" t="s">
        <v>68</v>
      </c>
      <c r="D60" s="20">
        <v>1</v>
      </c>
      <c r="E60" s="52"/>
    </row>
    <row r="61" spans="2:5" ht="33.75" x14ac:dyDescent="0.25">
      <c r="B61" s="15" t="s">
        <v>92</v>
      </c>
      <c r="C61" s="11" t="s">
        <v>70</v>
      </c>
      <c r="D61" s="20">
        <v>1</v>
      </c>
      <c r="E61" s="52"/>
    </row>
    <row r="62" spans="2:5" ht="22.5" x14ac:dyDescent="0.25">
      <c r="B62" s="15" t="s">
        <v>93</v>
      </c>
      <c r="C62" s="11" t="s">
        <v>72</v>
      </c>
      <c r="D62" s="20">
        <v>1</v>
      </c>
      <c r="E62" s="52"/>
    </row>
    <row r="63" spans="2:5" x14ac:dyDescent="0.25">
      <c r="B63" s="15"/>
      <c r="C63" s="11"/>
      <c r="D63" s="10"/>
      <c r="E63" s="52"/>
    </row>
    <row r="64" spans="2:5" x14ac:dyDescent="0.25">
      <c r="B64" s="15"/>
      <c r="C64" s="11"/>
      <c r="D64" s="10"/>
      <c r="E64" s="52"/>
    </row>
    <row r="65" spans="2:5" x14ac:dyDescent="0.25">
      <c r="B65" s="15"/>
      <c r="C65" s="11"/>
      <c r="D65" s="10"/>
      <c r="E65" s="52"/>
    </row>
    <row r="66" spans="2:5" x14ac:dyDescent="0.25">
      <c r="B66" s="15"/>
      <c r="C66" s="11"/>
      <c r="D66" s="10"/>
      <c r="E66" s="52"/>
    </row>
    <row r="67" spans="2:5" ht="15.75" thickBot="1" x14ac:dyDescent="0.3">
      <c r="B67" s="16"/>
      <c r="C67" s="17"/>
      <c r="D67" s="18"/>
      <c r="E67" s="53"/>
    </row>
    <row r="68" spans="2:5" ht="15.75" thickBot="1" x14ac:dyDescent="0.3"/>
    <row r="69" spans="2:5" ht="15.75" thickBot="1" x14ac:dyDescent="0.3">
      <c r="B69" s="110" t="s">
        <v>96</v>
      </c>
      <c r="C69" s="111"/>
      <c r="D69" s="111"/>
      <c r="E69" s="112"/>
    </row>
    <row r="70" spans="2:5" ht="30.75" thickBot="1" x14ac:dyDescent="0.3">
      <c r="B70" s="1" t="s">
        <v>0</v>
      </c>
      <c r="C70" s="1" t="s">
        <v>7</v>
      </c>
      <c r="D70" s="1" t="s">
        <v>4</v>
      </c>
      <c r="E70" s="1" t="s">
        <v>9</v>
      </c>
    </row>
    <row r="71" spans="2:5" ht="56.25" x14ac:dyDescent="0.25">
      <c r="B71" s="12" t="s">
        <v>97</v>
      </c>
      <c r="C71" s="13" t="s">
        <v>98</v>
      </c>
      <c r="D71" s="14">
        <v>1</v>
      </c>
      <c r="E71" s="51"/>
    </row>
    <row r="72" spans="2:5" ht="33.75" x14ac:dyDescent="0.25">
      <c r="B72" s="15" t="s">
        <v>99</v>
      </c>
      <c r="C72" s="11" t="s">
        <v>100</v>
      </c>
      <c r="D72" s="10">
        <v>1</v>
      </c>
      <c r="E72" s="52"/>
    </row>
    <row r="73" spans="2:5" ht="33.75" x14ac:dyDescent="0.25">
      <c r="B73" s="15" t="s">
        <v>101</v>
      </c>
      <c r="C73" s="11" t="s">
        <v>129</v>
      </c>
      <c r="D73" s="10">
        <v>1</v>
      </c>
      <c r="E73" s="52"/>
    </row>
    <row r="74" spans="2:5" ht="45" x14ac:dyDescent="0.25">
      <c r="B74" s="15" t="s">
        <v>102</v>
      </c>
      <c r="C74" s="11" t="s">
        <v>103</v>
      </c>
      <c r="D74" s="10">
        <v>1</v>
      </c>
      <c r="E74" s="52"/>
    </row>
    <row r="75" spans="2:5" ht="33.75" x14ac:dyDescent="0.25">
      <c r="B75" s="15" t="s">
        <v>104</v>
      </c>
      <c r="C75" s="11" t="s">
        <v>130</v>
      </c>
      <c r="D75" s="10">
        <v>1</v>
      </c>
      <c r="E75" s="52"/>
    </row>
    <row r="76" spans="2:5" ht="45" x14ac:dyDescent="0.25">
      <c r="B76" s="15" t="s">
        <v>105</v>
      </c>
      <c r="C76" s="11" t="s">
        <v>106</v>
      </c>
      <c r="D76" s="10">
        <v>1</v>
      </c>
      <c r="E76" s="52"/>
    </row>
    <row r="77" spans="2:5" ht="33.75" x14ac:dyDescent="0.25">
      <c r="B77" s="15" t="s">
        <v>107</v>
      </c>
      <c r="C77" s="11" t="s">
        <v>108</v>
      </c>
      <c r="D77" s="10">
        <v>1</v>
      </c>
      <c r="E77" s="52"/>
    </row>
    <row r="78" spans="2:5" ht="45" x14ac:dyDescent="0.25">
      <c r="B78" s="15" t="s">
        <v>109</v>
      </c>
      <c r="C78" s="11" t="s">
        <v>110</v>
      </c>
      <c r="D78" s="10">
        <v>1</v>
      </c>
      <c r="E78" s="52"/>
    </row>
    <row r="79" spans="2:5" ht="22.5" x14ac:dyDescent="0.25">
      <c r="B79" s="15" t="s">
        <v>111</v>
      </c>
      <c r="C79" s="11" t="s">
        <v>112</v>
      </c>
      <c r="D79" s="10">
        <v>1</v>
      </c>
      <c r="E79" s="52"/>
    </row>
    <row r="80" spans="2:5" ht="33.75" x14ac:dyDescent="0.25">
      <c r="B80" s="15" t="s">
        <v>113</v>
      </c>
      <c r="C80" s="11" t="s">
        <v>131</v>
      </c>
      <c r="D80" s="10">
        <v>1</v>
      </c>
      <c r="E80" s="52"/>
    </row>
    <row r="81" spans="1:5" ht="25.5" customHeight="1" x14ac:dyDescent="0.25">
      <c r="B81" s="15" t="s">
        <v>114</v>
      </c>
      <c r="C81" s="11" t="s">
        <v>115</v>
      </c>
      <c r="D81" s="10">
        <v>1</v>
      </c>
      <c r="E81" s="52"/>
    </row>
    <row r="82" spans="1:5" ht="33.75" x14ac:dyDescent="0.25">
      <c r="B82" s="15" t="s">
        <v>116</v>
      </c>
      <c r="C82" s="11" t="s">
        <v>117</v>
      </c>
      <c r="D82" s="10">
        <v>1</v>
      </c>
      <c r="E82" s="52"/>
    </row>
    <row r="83" spans="1:5" ht="67.5" x14ac:dyDescent="0.25">
      <c r="B83" s="15" t="s">
        <v>118</v>
      </c>
      <c r="C83" s="11" t="s">
        <v>119</v>
      </c>
      <c r="D83" s="10">
        <v>1</v>
      </c>
      <c r="E83" s="52"/>
    </row>
    <row r="84" spans="1:5" x14ac:dyDescent="0.25">
      <c r="B84" s="15" t="s">
        <v>120</v>
      </c>
      <c r="C84" s="11" t="s">
        <v>121</v>
      </c>
      <c r="D84" s="10">
        <v>1</v>
      </c>
      <c r="E84" s="52"/>
    </row>
    <row r="85" spans="1:5" ht="33.75" x14ac:dyDescent="0.25">
      <c r="B85" s="15" t="s">
        <v>122</v>
      </c>
      <c r="C85" s="11" t="s">
        <v>132</v>
      </c>
      <c r="D85" s="10">
        <v>1</v>
      </c>
      <c r="E85" s="52"/>
    </row>
    <row r="86" spans="1:5" ht="22.5" x14ac:dyDescent="0.25">
      <c r="B86" s="15" t="s">
        <v>123</v>
      </c>
      <c r="C86" s="11" t="s">
        <v>124</v>
      </c>
      <c r="D86" s="10">
        <v>1</v>
      </c>
      <c r="E86" s="52"/>
    </row>
    <row r="87" spans="1:5" ht="22.5" x14ac:dyDescent="0.25">
      <c r="B87" s="15" t="s">
        <v>125</v>
      </c>
      <c r="C87" s="11" t="s">
        <v>126</v>
      </c>
      <c r="D87" s="10">
        <v>1</v>
      </c>
      <c r="E87" s="52"/>
    </row>
    <row r="88" spans="1:5" x14ac:dyDescent="0.25">
      <c r="B88" s="15" t="s">
        <v>127</v>
      </c>
      <c r="C88" s="11" t="s">
        <v>128</v>
      </c>
      <c r="D88" s="10">
        <v>1</v>
      </c>
      <c r="E88" s="52"/>
    </row>
    <row r="89" spans="1:5" x14ac:dyDescent="0.25">
      <c r="B89" s="15"/>
      <c r="C89" s="11"/>
      <c r="D89" s="10"/>
      <c r="E89" s="52"/>
    </row>
    <row r="90" spans="1:5" x14ac:dyDescent="0.25">
      <c r="B90" s="15"/>
      <c r="C90" s="11"/>
      <c r="D90" s="10"/>
      <c r="E90" s="52"/>
    </row>
    <row r="91" spans="1:5" x14ac:dyDescent="0.25">
      <c r="B91" s="15"/>
      <c r="C91" s="11"/>
      <c r="D91" s="10"/>
      <c r="E91" s="52"/>
    </row>
    <row r="92" spans="1:5" x14ac:dyDescent="0.25">
      <c r="B92" s="15"/>
      <c r="C92" s="11"/>
      <c r="D92" s="10"/>
      <c r="E92" s="52"/>
    </row>
    <row r="93" spans="1:5" ht="15.75" thickBot="1" x14ac:dyDescent="0.3">
      <c r="B93" s="16"/>
      <c r="C93" s="17"/>
      <c r="D93" s="18"/>
      <c r="E93" s="53"/>
    </row>
    <row r="96" spans="1:5" x14ac:dyDescent="0.25">
      <c r="A96" s="3"/>
      <c r="C96" s="96" t="s">
        <v>11</v>
      </c>
      <c r="D96" s="96"/>
      <c r="E96" s="96"/>
    </row>
    <row r="97" spans="1:5" x14ac:dyDescent="0.25">
      <c r="A97" s="3"/>
      <c r="C97" s="96" t="s">
        <v>12</v>
      </c>
      <c r="D97" s="96"/>
      <c r="E97" s="96"/>
    </row>
    <row r="98" spans="1:5" x14ac:dyDescent="0.25">
      <c r="A98" s="3"/>
      <c r="C98" s="96" t="s">
        <v>13</v>
      </c>
      <c r="D98" s="96"/>
      <c r="E98" s="96"/>
    </row>
  </sheetData>
  <mergeCells count="10">
    <mergeCell ref="C96:E96"/>
    <mergeCell ref="C97:E97"/>
    <mergeCell ref="C98:E98"/>
    <mergeCell ref="B69:E69"/>
    <mergeCell ref="B49:E49"/>
    <mergeCell ref="B28:E28"/>
    <mergeCell ref="B3:E3"/>
    <mergeCell ref="B4:E4"/>
    <mergeCell ref="B5:E5"/>
    <mergeCell ref="B7:E7"/>
  </mergeCells>
  <pageMargins left="0.70866141732283472" right="0.70866141732283472" top="0.74803149606299213" bottom="0.74803149606299213" header="0.31496062992125984" footer="0.31496062992125984"/>
  <pageSetup scale="82" orientation="portrait" horizontalDpi="0" verticalDpi="0" r:id="rId1"/>
  <rowBreaks count="3" manualBreakCount="3">
    <brk id="26" min="1" max="5" man="1"/>
    <brk id="47" min="1" max="5" man="1"/>
    <brk id="68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3:H128"/>
  <sheetViews>
    <sheetView zoomScaleNormal="100" workbookViewId="0">
      <selection activeCell="C1" sqref="C1"/>
    </sheetView>
  </sheetViews>
  <sheetFormatPr baseColWidth="10" defaultRowHeight="15" x14ac:dyDescent="0.25"/>
  <cols>
    <col min="2" max="2" width="5.140625" customWidth="1"/>
    <col min="3" max="3" width="61.140625" customWidth="1"/>
    <col min="4" max="4" width="11" customWidth="1"/>
    <col min="5" max="6" width="10.140625" customWidth="1"/>
    <col min="7" max="7" width="15" customWidth="1"/>
    <col min="8" max="8" width="13.7109375" customWidth="1"/>
  </cols>
  <sheetData>
    <row r="3" spans="2:8" x14ac:dyDescent="0.25">
      <c r="B3" s="104" t="s">
        <v>20</v>
      </c>
      <c r="C3" s="104"/>
      <c r="D3" s="104"/>
      <c r="E3" s="104"/>
      <c r="F3" s="104"/>
      <c r="G3" s="104"/>
      <c r="H3" s="104"/>
    </row>
    <row r="4" spans="2:8" x14ac:dyDescent="0.25">
      <c r="B4" s="104" t="s">
        <v>184</v>
      </c>
      <c r="C4" s="104"/>
      <c r="D4" s="104"/>
      <c r="E4" s="104"/>
      <c r="F4" s="104"/>
      <c r="G4" s="104"/>
      <c r="H4" s="104"/>
    </row>
    <row r="5" spans="2:8" x14ac:dyDescent="0.25">
      <c r="B5" s="104" t="s">
        <v>3</v>
      </c>
      <c r="C5" s="104"/>
      <c r="D5" s="104"/>
      <c r="E5" s="104"/>
      <c r="F5" s="104"/>
      <c r="G5" s="104"/>
      <c r="H5" s="104"/>
    </row>
    <row r="6" spans="2:8" ht="14.25" customHeight="1" thickBot="1" x14ac:dyDescent="0.3">
      <c r="B6" s="4"/>
      <c r="C6" s="4"/>
      <c r="D6" s="4"/>
      <c r="E6" s="4"/>
      <c r="F6" s="4"/>
      <c r="G6" s="4"/>
      <c r="H6" s="4"/>
    </row>
    <row r="7" spans="2:8" ht="15.75" thickBot="1" x14ac:dyDescent="0.3">
      <c r="B7" s="110" t="s">
        <v>134</v>
      </c>
      <c r="C7" s="111"/>
      <c r="D7" s="111"/>
      <c r="E7" s="111"/>
      <c r="F7" s="111"/>
      <c r="G7" s="111"/>
      <c r="H7" s="112"/>
    </row>
    <row r="8" spans="2:8" ht="26.25" thickBot="1" x14ac:dyDescent="0.3">
      <c r="B8" s="9" t="s">
        <v>0</v>
      </c>
      <c r="C8" s="9" t="s">
        <v>7</v>
      </c>
      <c r="D8" s="9" t="s">
        <v>161</v>
      </c>
      <c r="E8" s="9" t="s">
        <v>5</v>
      </c>
      <c r="F8" s="9" t="s">
        <v>4</v>
      </c>
      <c r="G8" s="9" t="s">
        <v>9</v>
      </c>
      <c r="H8" s="9" t="s">
        <v>10</v>
      </c>
    </row>
    <row r="9" spans="2:8" x14ac:dyDescent="0.25">
      <c r="B9" s="12">
        <v>1</v>
      </c>
      <c r="C9" s="38" t="s">
        <v>137</v>
      </c>
      <c r="D9" s="14">
        <v>1</v>
      </c>
      <c r="E9" s="14" t="s">
        <v>163</v>
      </c>
      <c r="F9" s="14">
        <v>10</v>
      </c>
      <c r="G9" s="23"/>
      <c r="H9" s="24">
        <f>(D9*F9)*G9</f>
        <v>0</v>
      </c>
    </row>
    <row r="10" spans="2:8" x14ac:dyDescent="0.25">
      <c r="B10" s="15">
        <v>2</v>
      </c>
      <c r="C10" s="87" t="s">
        <v>293</v>
      </c>
      <c r="D10" s="10">
        <v>2</v>
      </c>
      <c r="E10" s="10" t="s">
        <v>163</v>
      </c>
      <c r="F10" s="10">
        <v>10</v>
      </c>
      <c r="G10" s="25"/>
      <c r="H10" s="26">
        <f t="shared" ref="H10:H11" si="0">(D10*F10)*G10</f>
        <v>0</v>
      </c>
    </row>
    <row r="11" spans="2:8" ht="15.75" thickBot="1" x14ac:dyDescent="0.3">
      <c r="B11" s="16">
        <v>2.1</v>
      </c>
      <c r="C11" s="88" t="s">
        <v>294</v>
      </c>
      <c r="D11" s="18">
        <v>1</v>
      </c>
      <c r="E11" s="18" t="s">
        <v>163</v>
      </c>
      <c r="F11" s="18">
        <v>12</v>
      </c>
      <c r="G11" s="27"/>
      <c r="H11" s="28">
        <f t="shared" si="0"/>
        <v>0</v>
      </c>
    </row>
    <row r="12" spans="2:8" ht="16.5" thickBot="1" x14ac:dyDescent="0.3">
      <c r="B12" s="105" t="s">
        <v>8</v>
      </c>
      <c r="C12" s="106"/>
      <c r="D12" s="106"/>
      <c r="E12" s="106"/>
      <c r="F12" s="106"/>
      <c r="G12" s="107"/>
      <c r="H12" s="2">
        <f>SUM(H9:H11)</f>
        <v>0</v>
      </c>
    </row>
    <row r="13" spans="2:8" x14ac:dyDescent="0.25">
      <c r="B13" s="97" t="s">
        <v>6</v>
      </c>
      <c r="C13" s="98"/>
      <c r="D13" s="99"/>
      <c r="E13" s="99"/>
      <c r="F13" s="99"/>
      <c r="G13" s="99"/>
      <c r="H13" s="100"/>
    </row>
    <row r="14" spans="2:8" ht="15.75" thickBot="1" x14ac:dyDescent="0.3">
      <c r="B14" s="101"/>
      <c r="C14" s="102"/>
      <c r="D14" s="102"/>
      <c r="E14" s="102"/>
      <c r="F14" s="102"/>
      <c r="G14" s="102"/>
      <c r="H14" s="103"/>
    </row>
    <row r="15" spans="2:8" x14ac:dyDescent="0.25">
      <c r="B15" s="108" t="s">
        <v>249</v>
      </c>
      <c r="C15" s="109"/>
      <c r="D15" s="109"/>
      <c r="E15" s="109"/>
      <c r="F15" s="109"/>
      <c r="G15" s="109"/>
    </row>
    <row r="16" spans="2:8" ht="15.75" thickBot="1" x14ac:dyDescent="0.3"/>
    <row r="17" spans="2:8" ht="15.75" thickBot="1" x14ac:dyDescent="0.3">
      <c r="B17" s="110" t="s">
        <v>135</v>
      </c>
      <c r="C17" s="111"/>
      <c r="D17" s="111"/>
      <c r="E17" s="111"/>
      <c r="F17" s="111"/>
      <c r="G17" s="111"/>
      <c r="H17" s="112"/>
    </row>
    <row r="18" spans="2:8" ht="26.25" thickBot="1" x14ac:dyDescent="0.3">
      <c r="B18" s="1" t="s">
        <v>0</v>
      </c>
      <c r="C18" s="1" t="s">
        <v>7</v>
      </c>
      <c r="D18" s="9" t="s">
        <v>161</v>
      </c>
      <c r="E18" s="9" t="s">
        <v>5</v>
      </c>
      <c r="F18" s="9" t="s">
        <v>4</v>
      </c>
      <c r="G18" s="9" t="s">
        <v>9</v>
      </c>
      <c r="H18" s="9" t="s">
        <v>10</v>
      </c>
    </row>
    <row r="19" spans="2:8" x14ac:dyDescent="0.25">
      <c r="B19" s="12">
        <v>1</v>
      </c>
      <c r="C19" s="38" t="s">
        <v>136</v>
      </c>
      <c r="D19" s="14">
        <v>1</v>
      </c>
      <c r="E19" s="14" t="s">
        <v>163</v>
      </c>
      <c r="F19" s="14">
        <v>26</v>
      </c>
      <c r="G19" s="23"/>
      <c r="H19" s="24">
        <f t="shared" ref="H19:H26" si="1">(D19*F19)*G19</f>
        <v>0</v>
      </c>
    </row>
    <row r="20" spans="2:8" x14ac:dyDescent="0.25">
      <c r="B20" s="15">
        <v>1.1000000000000001</v>
      </c>
      <c r="C20" s="37" t="s">
        <v>164</v>
      </c>
      <c r="D20" s="10">
        <v>1</v>
      </c>
      <c r="E20" s="10" t="s">
        <v>163</v>
      </c>
      <c r="F20" s="10">
        <v>30</v>
      </c>
      <c r="G20" s="25"/>
      <c r="H20" s="26">
        <f t="shared" si="1"/>
        <v>0</v>
      </c>
    </row>
    <row r="21" spans="2:8" x14ac:dyDescent="0.25">
      <c r="B21" s="15">
        <v>2</v>
      </c>
      <c r="C21" s="37" t="s">
        <v>138</v>
      </c>
      <c r="D21" s="10">
        <v>1</v>
      </c>
      <c r="E21" s="10" t="s">
        <v>163</v>
      </c>
      <c r="F21" s="10">
        <v>26</v>
      </c>
      <c r="G21" s="25"/>
      <c r="H21" s="26">
        <f t="shared" si="1"/>
        <v>0</v>
      </c>
    </row>
    <row r="22" spans="2:8" x14ac:dyDescent="0.25">
      <c r="B22" s="15">
        <v>2.1</v>
      </c>
      <c r="C22" s="37" t="s">
        <v>165</v>
      </c>
      <c r="D22" s="10">
        <v>1</v>
      </c>
      <c r="E22" s="10" t="s">
        <v>163</v>
      </c>
      <c r="F22" s="10">
        <v>30</v>
      </c>
      <c r="G22" s="25"/>
      <c r="H22" s="26">
        <f t="shared" si="1"/>
        <v>0</v>
      </c>
    </row>
    <row r="23" spans="2:8" x14ac:dyDescent="0.25">
      <c r="B23" s="15">
        <v>3</v>
      </c>
      <c r="C23" s="37" t="s">
        <v>295</v>
      </c>
      <c r="D23" s="10">
        <v>1</v>
      </c>
      <c r="E23" s="10" t="s">
        <v>163</v>
      </c>
      <c r="F23" s="10">
        <v>26</v>
      </c>
      <c r="G23" s="25"/>
      <c r="H23" s="26">
        <f t="shared" si="1"/>
        <v>0</v>
      </c>
    </row>
    <row r="24" spans="2:8" x14ac:dyDescent="0.25">
      <c r="B24" s="15">
        <v>3.1</v>
      </c>
      <c r="C24" s="37" t="s">
        <v>296</v>
      </c>
      <c r="D24" s="10">
        <v>2</v>
      </c>
      <c r="E24" s="10" t="s">
        <v>163</v>
      </c>
      <c r="F24" s="10">
        <v>30</v>
      </c>
      <c r="G24" s="25"/>
      <c r="H24" s="26">
        <f t="shared" si="1"/>
        <v>0</v>
      </c>
    </row>
    <row r="25" spans="2:8" x14ac:dyDescent="0.25">
      <c r="B25" s="15">
        <v>4</v>
      </c>
      <c r="C25" s="37" t="s">
        <v>297</v>
      </c>
      <c r="D25" s="10">
        <v>1</v>
      </c>
      <c r="E25" s="10" t="s">
        <v>163</v>
      </c>
      <c r="F25" s="10">
        <v>26</v>
      </c>
      <c r="G25" s="25"/>
      <c r="H25" s="26">
        <f t="shared" si="1"/>
        <v>0</v>
      </c>
    </row>
    <row r="26" spans="2:8" ht="15.75" thickBot="1" x14ac:dyDescent="0.3">
      <c r="B26" s="16">
        <v>4.0999999999999996</v>
      </c>
      <c r="C26" s="39" t="s">
        <v>298</v>
      </c>
      <c r="D26" s="18">
        <v>1</v>
      </c>
      <c r="E26" s="18" t="s">
        <v>163</v>
      </c>
      <c r="F26" s="18">
        <v>30</v>
      </c>
      <c r="G26" s="27"/>
      <c r="H26" s="28">
        <f t="shared" si="1"/>
        <v>0</v>
      </c>
    </row>
    <row r="27" spans="2:8" ht="16.5" thickBot="1" x14ac:dyDescent="0.3">
      <c r="B27" s="105" t="s">
        <v>8</v>
      </c>
      <c r="C27" s="106"/>
      <c r="D27" s="106"/>
      <c r="E27" s="106"/>
      <c r="F27" s="106"/>
      <c r="G27" s="107"/>
      <c r="H27" s="2">
        <f>SUM(H19:H26)</f>
        <v>0</v>
      </c>
    </row>
    <row r="28" spans="2:8" x14ac:dyDescent="0.25">
      <c r="B28" s="97" t="s">
        <v>6</v>
      </c>
      <c r="C28" s="98"/>
      <c r="D28" s="99"/>
      <c r="E28" s="99"/>
      <c r="F28" s="99"/>
      <c r="G28" s="99"/>
      <c r="H28" s="100"/>
    </row>
    <row r="29" spans="2:8" ht="15.75" thickBot="1" x14ac:dyDescent="0.3">
      <c r="B29" s="101"/>
      <c r="C29" s="102"/>
      <c r="D29" s="102"/>
      <c r="E29" s="102"/>
      <c r="F29" s="102"/>
      <c r="G29" s="102"/>
      <c r="H29" s="103"/>
    </row>
    <row r="30" spans="2:8" x14ac:dyDescent="0.25">
      <c r="B30" s="108" t="s">
        <v>249</v>
      </c>
      <c r="C30" s="109"/>
      <c r="D30" s="109"/>
      <c r="E30" s="109"/>
      <c r="F30" s="109"/>
      <c r="G30" s="109"/>
    </row>
    <row r="31" spans="2:8" ht="15.75" thickBot="1" x14ac:dyDescent="0.3"/>
    <row r="32" spans="2:8" ht="15.75" thickBot="1" x14ac:dyDescent="0.3">
      <c r="B32" s="110" t="s">
        <v>139</v>
      </c>
      <c r="C32" s="111"/>
      <c r="D32" s="111"/>
      <c r="E32" s="111"/>
      <c r="F32" s="111"/>
      <c r="G32" s="111"/>
      <c r="H32" s="112"/>
    </row>
    <row r="33" spans="2:8" ht="26.25" thickBot="1" x14ac:dyDescent="0.3">
      <c r="B33" s="1" t="s">
        <v>0</v>
      </c>
      <c r="C33" s="1" t="s">
        <v>7</v>
      </c>
      <c r="D33" s="9" t="s">
        <v>161</v>
      </c>
      <c r="E33" s="9" t="s">
        <v>5</v>
      </c>
      <c r="F33" s="9" t="s">
        <v>4</v>
      </c>
      <c r="G33" s="9" t="s">
        <v>9</v>
      </c>
      <c r="H33" s="9" t="s">
        <v>10</v>
      </c>
    </row>
    <row r="34" spans="2:8" x14ac:dyDescent="0.25">
      <c r="B34" s="12">
        <v>1</v>
      </c>
      <c r="C34" s="89" t="s">
        <v>140</v>
      </c>
      <c r="D34" s="21">
        <v>1</v>
      </c>
      <c r="E34" s="42" t="s">
        <v>163</v>
      </c>
      <c r="F34" s="42">
        <v>85</v>
      </c>
      <c r="G34" s="23"/>
      <c r="H34" s="24">
        <f t="shared" ref="H34:H48" si="2">(D34*F34)*G34</f>
        <v>0</v>
      </c>
    </row>
    <row r="35" spans="2:8" x14ac:dyDescent="0.25">
      <c r="B35" s="15">
        <v>1.1000000000000001</v>
      </c>
      <c r="C35" s="87" t="s">
        <v>166</v>
      </c>
      <c r="D35" s="20">
        <v>1</v>
      </c>
      <c r="E35" s="43" t="s">
        <v>163</v>
      </c>
      <c r="F35" s="43">
        <v>90</v>
      </c>
      <c r="G35" s="25"/>
      <c r="H35" s="26">
        <f t="shared" si="2"/>
        <v>0</v>
      </c>
    </row>
    <row r="36" spans="2:8" x14ac:dyDescent="0.25">
      <c r="B36" s="15">
        <v>2</v>
      </c>
      <c r="C36" s="87" t="s">
        <v>141</v>
      </c>
      <c r="D36" s="20">
        <v>1</v>
      </c>
      <c r="E36" s="43" t="s">
        <v>163</v>
      </c>
      <c r="F36" s="43">
        <v>85</v>
      </c>
      <c r="G36" s="25"/>
      <c r="H36" s="26">
        <f t="shared" si="2"/>
        <v>0</v>
      </c>
    </row>
    <row r="37" spans="2:8" x14ac:dyDescent="0.25">
      <c r="B37" s="15">
        <v>2.1</v>
      </c>
      <c r="C37" s="87" t="s">
        <v>167</v>
      </c>
      <c r="D37" s="20">
        <v>1</v>
      </c>
      <c r="E37" s="43" t="s">
        <v>163</v>
      </c>
      <c r="F37" s="43">
        <v>90</v>
      </c>
      <c r="G37" s="25"/>
      <c r="H37" s="26">
        <f t="shared" si="2"/>
        <v>0</v>
      </c>
    </row>
    <row r="38" spans="2:8" x14ac:dyDescent="0.25">
      <c r="B38" s="15">
        <v>3</v>
      </c>
      <c r="C38" s="87" t="s">
        <v>281</v>
      </c>
      <c r="D38" s="20">
        <v>1</v>
      </c>
      <c r="E38" s="43" t="s">
        <v>163</v>
      </c>
      <c r="F38" s="43">
        <v>85</v>
      </c>
      <c r="G38" s="25"/>
      <c r="H38" s="26">
        <f t="shared" si="2"/>
        <v>0</v>
      </c>
    </row>
    <row r="39" spans="2:8" x14ac:dyDescent="0.25">
      <c r="B39" s="15">
        <v>3.1</v>
      </c>
      <c r="C39" s="87" t="s">
        <v>282</v>
      </c>
      <c r="D39" s="20">
        <v>1</v>
      </c>
      <c r="E39" s="43" t="s">
        <v>163</v>
      </c>
      <c r="F39" s="43">
        <v>90</v>
      </c>
      <c r="G39" s="25"/>
      <c r="H39" s="26">
        <f t="shared" si="2"/>
        <v>0</v>
      </c>
    </row>
    <row r="40" spans="2:8" x14ac:dyDescent="0.25">
      <c r="B40" s="15">
        <v>4</v>
      </c>
      <c r="C40" s="87" t="s">
        <v>142</v>
      </c>
      <c r="D40" s="20">
        <v>1</v>
      </c>
      <c r="E40" s="43" t="s">
        <v>163</v>
      </c>
      <c r="F40" s="43">
        <v>85</v>
      </c>
      <c r="G40" s="25"/>
      <c r="H40" s="26">
        <f t="shared" si="2"/>
        <v>0</v>
      </c>
    </row>
    <row r="41" spans="2:8" x14ac:dyDescent="0.25">
      <c r="B41" s="15">
        <v>4.0999999999999996</v>
      </c>
      <c r="C41" s="87" t="s">
        <v>168</v>
      </c>
      <c r="D41" s="20">
        <v>2</v>
      </c>
      <c r="E41" s="43" t="s">
        <v>163</v>
      </c>
      <c r="F41" s="43">
        <v>90</v>
      </c>
      <c r="G41" s="25"/>
      <c r="H41" s="26">
        <f t="shared" si="2"/>
        <v>0</v>
      </c>
    </row>
    <row r="42" spans="2:8" ht="24" x14ac:dyDescent="0.25">
      <c r="B42" s="15">
        <v>4.2</v>
      </c>
      <c r="C42" s="90" t="s">
        <v>283</v>
      </c>
      <c r="D42" s="20">
        <v>1</v>
      </c>
      <c r="E42" s="43" t="s">
        <v>285</v>
      </c>
      <c r="F42" s="43">
        <v>1</v>
      </c>
      <c r="G42" s="25"/>
      <c r="H42" s="26">
        <f t="shared" si="2"/>
        <v>0</v>
      </c>
    </row>
    <row r="43" spans="2:8" x14ac:dyDescent="0.25">
      <c r="B43" s="15">
        <v>5</v>
      </c>
      <c r="C43" s="87" t="s">
        <v>299</v>
      </c>
      <c r="D43" s="20">
        <v>1</v>
      </c>
      <c r="E43" s="43" t="s">
        <v>163</v>
      </c>
      <c r="F43" s="43">
        <v>85</v>
      </c>
      <c r="G43" s="25"/>
      <c r="H43" s="26">
        <f>(D43*F43)*G43</f>
        <v>0</v>
      </c>
    </row>
    <row r="44" spans="2:8" x14ac:dyDescent="0.25">
      <c r="B44" s="15">
        <v>5.0999999999999996</v>
      </c>
      <c r="C44" s="87" t="s">
        <v>301</v>
      </c>
      <c r="D44" s="20">
        <v>2</v>
      </c>
      <c r="E44" s="43" t="s">
        <v>163</v>
      </c>
      <c r="F44" s="43">
        <v>90</v>
      </c>
      <c r="G44" s="25"/>
      <c r="H44" s="26">
        <f>(D44*F44)*G44</f>
        <v>0</v>
      </c>
    </row>
    <row r="45" spans="2:8" ht="24" x14ac:dyDescent="0.25">
      <c r="B45" s="77">
        <v>5.2</v>
      </c>
      <c r="C45" s="90" t="s">
        <v>300</v>
      </c>
      <c r="D45" s="74">
        <v>1</v>
      </c>
      <c r="E45" s="83" t="s">
        <v>284</v>
      </c>
      <c r="F45" s="75">
        <v>10</v>
      </c>
      <c r="G45" s="84"/>
      <c r="H45" s="76">
        <f>(D45*F45)*G45</f>
        <v>0</v>
      </c>
    </row>
    <row r="46" spans="2:8" x14ac:dyDescent="0.25">
      <c r="B46" s="15">
        <v>6</v>
      </c>
      <c r="C46" s="87" t="s">
        <v>302</v>
      </c>
      <c r="D46" s="20">
        <v>1</v>
      </c>
      <c r="E46" s="43" t="s">
        <v>163</v>
      </c>
      <c r="F46" s="43">
        <v>85</v>
      </c>
      <c r="G46" s="25"/>
      <c r="H46" s="26">
        <f t="shared" si="2"/>
        <v>0</v>
      </c>
    </row>
    <row r="47" spans="2:8" x14ac:dyDescent="0.25">
      <c r="B47" s="15">
        <v>6.1</v>
      </c>
      <c r="C47" s="37" t="s">
        <v>303</v>
      </c>
      <c r="D47" s="20">
        <v>1</v>
      </c>
      <c r="E47" s="43" t="s">
        <v>163</v>
      </c>
      <c r="F47" s="43">
        <v>90</v>
      </c>
      <c r="G47" s="25"/>
      <c r="H47" s="26">
        <f t="shared" si="2"/>
        <v>0</v>
      </c>
    </row>
    <row r="48" spans="2:8" ht="24.75" thickBot="1" x14ac:dyDescent="0.3">
      <c r="B48" s="16">
        <v>6.2</v>
      </c>
      <c r="C48" s="78" t="s">
        <v>304</v>
      </c>
      <c r="D48" s="22">
        <v>1</v>
      </c>
      <c r="E48" s="18" t="s">
        <v>284</v>
      </c>
      <c r="F48" s="44">
        <v>10</v>
      </c>
      <c r="G48" s="27"/>
      <c r="H48" s="28">
        <f t="shared" si="2"/>
        <v>0</v>
      </c>
    </row>
    <row r="49" spans="2:8" ht="16.5" thickBot="1" x14ac:dyDescent="0.3">
      <c r="B49" s="105" t="s">
        <v>8</v>
      </c>
      <c r="C49" s="106"/>
      <c r="D49" s="106"/>
      <c r="E49" s="106"/>
      <c r="F49" s="106"/>
      <c r="G49" s="107"/>
      <c r="H49" s="2">
        <f>SUM(H34:H48)</f>
        <v>0</v>
      </c>
    </row>
    <row r="50" spans="2:8" x14ac:dyDescent="0.25">
      <c r="B50" s="97" t="s">
        <v>6</v>
      </c>
      <c r="C50" s="98"/>
      <c r="D50" s="99"/>
      <c r="E50" s="99"/>
      <c r="F50" s="99"/>
      <c r="G50" s="99"/>
      <c r="H50" s="100"/>
    </row>
    <row r="51" spans="2:8" ht="15.75" thickBot="1" x14ac:dyDescent="0.3">
      <c r="B51" s="101"/>
      <c r="C51" s="102"/>
      <c r="D51" s="102"/>
      <c r="E51" s="102"/>
      <c r="F51" s="102"/>
      <c r="G51" s="102"/>
      <c r="H51" s="103"/>
    </row>
    <row r="52" spans="2:8" x14ac:dyDescent="0.25">
      <c r="B52" s="108" t="s">
        <v>249</v>
      </c>
      <c r="C52" s="109"/>
      <c r="D52" s="109"/>
      <c r="E52" s="109"/>
      <c r="F52" s="109"/>
      <c r="G52" s="109"/>
    </row>
    <row r="53" spans="2:8" ht="15.75" thickBot="1" x14ac:dyDescent="0.3"/>
    <row r="54" spans="2:8" ht="15.75" thickBot="1" x14ac:dyDescent="0.3">
      <c r="B54" s="110" t="s">
        <v>143</v>
      </c>
      <c r="C54" s="111"/>
      <c r="D54" s="111"/>
      <c r="E54" s="111"/>
      <c r="F54" s="111"/>
      <c r="G54" s="111"/>
      <c r="H54" s="112"/>
    </row>
    <row r="55" spans="2:8" ht="26.25" thickBot="1" x14ac:dyDescent="0.3">
      <c r="B55" s="1" t="s">
        <v>0</v>
      </c>
      <c r="C55" s="1" t="s">
        <v>7</v>
      </c>
      <c r="D55" s="9" t="s">
        <v>161</v>
      </c>
      <c r="E55" s="9" t="s">
        <v>5</v>
      </c>
      <c r="F55" s="9" t="s">
        <v>4</v>
      </c>
      <c r="G55" s="9" t="s">
        <v>9</v>
      </c>
      <c r="H55" s="9" t="s">
        <v>10</v>
      </c>
    </row>
    <row r="56" spans="2:8" x14ac:dyDescent="0.25">
      <c r="B56" s="12">
        <v>1</v>
      </c>
      <c r="C56" s="89" t="s">
        <v>144</v>
      </c>
      <c r="D56" s="21">
        <v>1</v>
      </c>
      <c r="E56" s="42" t="s">
        <v>163</v>
      </c>
      <c r="F56" s="42">
        <v>110</v>
      </c>
      <c r="G56" s="23"/>
      <c r="H56" s="24">
        <f t="shared" ref="H56:H64" si="3">(D56*F56)*G56</f>
        <v>0</v>
      </c>
    </row>
    <row r="57" spans="2:8" x14ac:dyDescent="0.25">
      <c r="B57" s="15">
        <v>1.1000000000000001</v>
      </c>
      <c r="C57" s="37" t="s">
        <v>169</v>
      </c>
      <c r="D57" s="20">
        <v>1</v>
      </c>
      <c r="E57" s="43" t="s">
        <v>163</v>
      </c>
      <c r="F57" s="43">
        <v>118</v>
      </c>
      <c r="G57" s="25"/>
      <c r="H57" s="26">
        <f t="shared" si="3"/>
        <v>0</v>
      </c>
    </row>
    <row r="58" spans="2:8" x14ac:dyDescent="0.25">
      <c r="B58" s="15">
        <v>2</v>
      </c>
      <c r="C58" s="87" t="s">
        <v>145</v>
      </c>
      <c r="D58" s="20">
        <v>1</v>
      </c>
      <c r="E58" s="43" t="s">
        <v>163</v>
      </c>
      <c r="F58" s="43">
        <v>110</v>
      </c>
      <c r="G58" s="25"/>
      <c r="H58" s="26">
        <f t="shared" si="3"/>
        <v>0</v>
      </c>
    </row>
    <row r="59" spans="2:8" x14ac:dyDescent="0.25">
      <c r="B59" s="15">
        <v>2.1</v>
      </c>
      <c r="C59" s="37" t="s">
        <v>170</v>
      </c>
      <c r="D59" s="20">
        <v>1</v>
      </c>
      <c r="E59" s="43" t="s">
        <v>163</v>
      </c>
      <c r="F59" s="43">
        <v>118</v>
      </c>
      <c r="G59" s="25"/>
      <c r="H59" s="26">
        <f t="shared" si="3"/>
        <v>0</v>
      </c>
    </row>
    <row r="60" spans="2:8" x14ac:dyDescent="0.25">
      <c r="B60" s="15">
        <v>3</v>
      </c>
      <c r="C60" s="87" t="s">
        <v>146</v>
      </c>
      <c r="D60" s="20">
        <v>1</v>
      </c>
      <c r="E60" s="43" t="s">
        <v>163</v>
      </c>
      <c r="F60" s="43">
        <v>110</v>
      </c>
      <c r="G60" s="25"/>
      <c r="H60" s="26">
        <f t="shared" si="3"/>
        <v>0</v>
      </c>
    </row>
    <row r="61" spans="2:8" x14ac:dyDescent="0.25">
      <c r="B61" s="15">
        <v>3.1</v>
      </c>
      <c r="C61" s="37" t="s">
        <v>171</v>
      </c>
      <c r="D61" s="20">
        <v>1</v>
      </c>
      <c r="E61" s="43" t="s">
        <v>163</v>
      </c>
      <c r="F61" s="43">
        <v>118</v>
      </c>
      <c r="G61" s="25"/>
      <c r="H61" s="26">
        <f t="shared" si="3"/>
        <v>0</v>
      </c>
    </row>
    <row r="62" spans="2:8" x14ac:dyDescent="0.25">
      <c r="B62" s="15">
        <v>4</v>
      </c>
      <c r="C62" s="87" t="s">
        <v>312</v>
      </c>
      <c r="D62" s="20">
        <v>1</v>
      </c>
      <c r="E62" s="43" t="s">
        <v>163</v>
      </c>
      <c r="F62" s="43">
        <v>110</v>
      </c>
      <c r="G62" s="25"/>
      <c r="H62" s="26">
        <f t="shared" si="3"/>
        <v>0</v>
      </c>
    </row>
    <row r="63" spans="2:8" x14ac:dyDescent="0.25">
      <c r="B63" s="15">
        <v>4.0999999999999996</v>
      </c>
      <c r="C63" s="37" t="s">
        <v>313</v>
      </c>
      <c r="D63" s="20">
        <v>2</v>
      </c>
      <c r="E63" s="43" t="s">
        <v>163</v>
      </c>
      <c r="F63" s="43">
        <v>118</v>
      </c>
      <c r="G63" s="25"/>
      <c r="H63" s="26">
        <f t="shared" si="3"/>
        <v>0</v>
      </c>
    </row>
    <row r="64" spans="2:8" ht="24" x14ac:dyDescent="0.25">
      <c r="B64" s="15">
        <v>4.2</v>
      </c>
      <c r="C64" s="73" t="s">
        <v>311</v>
      </c>
      <c r="D64" s="20">
        <v>1</v>
      </c>
      <c r="E64" s="43" t="s">
        <v>285</v>
      </c>
      <c r="F64" s="43">
        <v>1</v>
      </c>
      <c r="G64" s="25"/>
      <c r="H64" s="26">
        <f t="shared" si="3"/>
        <v>0</v>
      </c>
    </row>
    <row r="65" spans="2:8" x14ac:dyDescent="0.25">
      <c r="B65" s="15">
        <v>5</v>
      </c>
      <c r="C65" s="37" t="s">
        <v>305</v>
      </c>
      <c r="D65" s="20">
        <v>1</v>
      </c>
      <c r="E65" s="43" t="s">
        <v>163</v>
      </c>
      <c r="F65" s="43">
        <v>110</v>
      </c>
      <c r="G65" s="25"/>
      <c r="H65" s="26">
        <f>(D65*F65)*G65</f>
        <v>0</v>
      </c>
    </row>
    <row r="66" spans="2:8" x14ac:dyDescent="0.25">
      <c r="B66" s="15">
        <v>5.0999999999999996</v>
      </c>
      <c r="C66" s="37" t="s">
        <v>306</v>
      </c>
      <c r="D66" s="20">
        <v>4</v>
      </c>
      <c r="E66" s="43" t="s">
        <v>163</v>
      </c>
      <c r="F66" s="43">
        <v>118</v>
      </c>
      <c r="G66" s="25"/>
      <c r="H66" s="26">
        <f>(D66*F66)*G66</f>
        <v>0</v>
      </c>
    </row>
    <row r="67" spans="2:8" ht="24" x14ac:dyDescent="0.25">
      <c r="B67" s="15">
        <v>5.2</v>
      </c>
      <c r="C67" s="73" t="s">
        <v>307</v>
      </c>
      <c r="D67" s="79">
        <v>1</v>
      </c>
      <c r="E67" s="71" t="s">
        <v>284</v>
      </c>
      <c r="F67" s="80">
        <v>10</v>
      </c>
      <c r="G67" s="85"/>
      <c r="H67" s="81">
        <f>(D67*F67)*G67</f>
        <v>0</v>
      </c>
    </row>
    <row r="68" spans="2:8" x14ac:dyDescent="0.25">
      <c r="B68" s="15">
        <v>6</v>
      </c>
      <c r="C68" s="37" t="s">
        <v>308</v>
      </c>
      <c r="D68" s="20">
        <v>1</v>
      </c>
      <c r="E68" s="10" t="s">
        <v>163</v>
      </c>
      <c r="F68" s="43">
        <v>110</v>
      </c>
      <c r="G68" s="25"/>
      <c r="H68" s="81">
        <f t="shared" ref="H68:H70" si="4">(D68*F68)*G68</f>
        <v>0</v>
      </c>
    </row>
    <row r="69" spans="2:8" x14ac:dyDescent="0.25">
      <c r="B69" s="15">
        <v>6.1</v>
      </c>
      <c r="C69" s="37" t="s">
        <v>309</v>
      </c>
      <c r="D69" s="20">
        <v>1</v>
      </c>
      <c r="E69" s="10" t="s">
        <v>163</v>
      </c>
      <c r="F69" s="43">
        <v>118</v>
      </c>
      <c r="G69" s="25"/>
      <c r="H69" s="81">
        <f t="shared" si="4"/>
        <v>0</v>
      </c>
    </row>
    <row r="70" spans="2:8" ht="24.75" thickBot="1" x14ac:dyDescent="0.3">
      <c r="B70" s="16">
        <v>6.2</v>
      </c>
      <c r="C70" s="78" t="s">
        <v>310</v>
      </c>
      <c r="D70" s="22">
        <v>1</v>
      </c>
      <c r="E70" s="18" t="s">
        <v>284</v>
      </c>
      <c r="F70" s="44">
        <v>10</v>
      </c>
      <c r="G70" s="27"/>
      <c r="H70" s="82">
        <f t="shared" si="4"/>
        <v>0</v>
      </c>
    </row>
    <row r="71" spans="2:8" ht="16.5" thickBot="1" x14ac:dyDescent="0.3">
      <c r="B71" s="105" t="s">
        <v>8</v>
      </c>
      <c r="C71" s="106"/>
      <c r="D71" s="106"/>
      <c r="E71" s="106"/>
      <c r="F71" s="106"/>
      <c r="G71" s="107"/>
      <c r="H71" s="2">
        <f>SUM(H56:H70)</f>
        <v>0</v>
      </c>
    </row>
    <row r="72" spans="2:8" x14ac:dyDescent="0.25">
      <c r="B72" s="97" t="s">
        <v>6</v>
      </c>
      <c r="C72" s="98"/>
      <c r="D72" s="99"/>
      <c r="E72" s="99"/>
      <c r="F72" s="99"/>
      <c r="G72" s="99"/>
      <c r="H72" s="100"/>
    </row>
    <row r="73" spans="2:8" ht="15.75" thickBot="1" x14ac:dyDescent="0.3">
      <c r="B73" s="101"/>
      <c r="C73" s="102"/>
      <c r="D73" s="102"/>
      <c r="E73" s="102"/>
      <c r="F73" s="102"/>
      <c r="G73" s="102"/>
      <c r="H73" s="103"/>
    </row>
    <row r="74" spans="2:8" x14ac:dyDescent="0.25">
      <c r="B74" s="108" t="s">
        <v>249</v>
      </c>
      <c r="C74" s="109"/>
      <c r="D74" s="109"/>
      <c r="E74" s="109"/>
      <c r="F74" s="109"/>
      <c r="G74" s="109"/>
    </row>
    <row r="75" spans="2:8" ht="15.75" thickBot="1" x14ac:dyDescent="0.3"/>
    <row r="76" spans="2:8" ht="15.75" thickBot="1" x14ac:dyDescent="0.3">
      <c r="B76" s="110" t="s">
        <v>147</v>
      </c>
      <c r="C76" s="111"/>
      <c r="D76" s="111"/>
      <c r="E76" s="111"/>
      <c r="F76" s="111"/>
      <c r="G76" s="111"/>
      <c r="H76" s="112"/>
    </row>
    <row r="77" spans="2:8" ht="26.25" thickBot="1" x14ac:dyDescent="0.3">
      <c r="B77" s="1" t="s">
        <v>0</v>
      </c>
      <c r="C77" s="1" t="s">
        <v>7</v>
      </c>
      <c r="D77" s="9" t="s">
        <v>161</v>
      </c>
      <c r="E77" s="9" t="s">
        <v>5</v>
      </c>
      <c r="F77" s="9" t="s">
        <v>4</v>
      </c>
      <c r="G77" s="9" t="s">
        <v>9</v>
      </c>
      <c r="H77" s="9" t="s">
        <v>10</v>
      </c>
    </row>
    <row r="78" spans="2:8" x14ac:dyDescent="0.25">
      <c r="B78" s="12">
        <v>1</v>
      </c>
      <c r="C78" s="92" t="s">
        <v>148</v>
      </c>
      <c r="D78" s="21">
        <v>1</v>
      </c>
      <c r="E78" s="42" t="s">
        <v>163</v>
      </c>
      <c r="F78" s="42">
        <v>45</v>
      </c>
      <c r="G78" s="23"/>
      <c r="H78" s="24">
        <f t="shared" ref="H78:H91" si="5">(D78*F78)*G78</f>
        <v>0</v>
      </c>
    </row>
    <row r="79" spans="2:8" x14ac:dyDescent="0.25">
      <c r="B79" s="15">
        <v>1.1000000000000001</v>
      </c>
      <c r="C79" s="93" t="s">
        <v>172</v>
      </c>
      <c r="D79" s="20">
        <v>1</v>
      </c>
      <c r="E79" s="43" t="s">
        <v>163</v>
      </c>
      <c r="F79" s="43">
        <v>50</v>
      </c>
      <c r="G79" s="25"/>
      <c r="H79" s="26">
        <f t="shared" si="5"/>
        <v>0</v>
      </c>
    </row>
    <row r="80" spans="2:8" x14ac:dyDescent="0.25">
      <c r="B80" s="15">
        <v>2</v>
      </c>
      <c r="C80" s="93" t="s">
        <v>149</v>
      </c>
      <c r="D80" s="20">
        <v>1</v>
      </c>
      <c r="E80" s="43" t="s">
        <v>163</v>
      </c>
      <c r="F80" s="43">
        <v>45</v>
      </c>
      <c r="G80" s="25"/>
      <c r="H80" s="26">
        <f t="shared" si="5"/>
        <v>0</v>
      </c>
    </row>
    <row r="81" spans="2:8" x14ac:dyDescent="0.25">
      <c r="B81" s="15">
        <v>2.1</v>
      </c>
      <c r="C81" s="93" t="s">
        <v>173</v>
      </c>
      <c r="D81" s="20">
        <v>1</v>
      </c>
      <c r="E81" s="43" t="s">
        <v>163</v>
      </c>
      <c r="F81" s="43">
        <v>50</v>
      </c>
      <c r="G81" s="25"/>
      <c r="H81" s="26">
        <f t="shared" si="5"/>
        <v>0</v>
      </c>
    </row>
    <row r="82" spans="2:8" x14ac:dyDescent="0.25">
      <c r="B82" s="15">
        <v>3</v>
      </c>
      <c r="C82" s="93" t="s">
        <v>150</v>
      </c>
      <c r="D82" s="20">
        <v>1</v>
      </c>
      <c r="E82" s="43" t="s">
        <v>163</v>
      </c>
      <c r="F82" s="43">
        <v>45</v>
      </c>
      <c r="G82" s="25"/>
      <c r="H82" s="26">
        <f t="shared" ref="H82:H89" si="6">(D82*F82)*G82</f>
        <v>0</v>
      </c>
    </row>
    <row r="83" spans="2:8" x14ac:dyDescent="0.25">
      <c r="B83" s="15">
        <v>3.1</v>
      </c>
      <c r="C83" s="93" t="s">
        <v>174</v>
      </c>
      <c r="D83" s="20">
        <v>1</v>
      </c>
      <c r="E83" s="43" t="s">
        <v>163</v>
      </c>
      <c r="F83" s="43">
        <v>50</v>
      </c>
      <c r="G83" s="25"/>
      <c r="H83" s="26">
        <f t="shared" si="6"/>
        <v>0</v>
      </c>
    </row>
    <row r="84" spans="2:8" x14ac:dyDescent="0.25">
      <c r="B84" s="15">
        <v>4</v>
      </c>
      <c r="C84" s="93" t="s">
        <v>151</v>
      </c>
      <c r="D84" s="20">
        <v>2</v>
      </c>
      <c r="E84" s="43" t="s">
        <v>163</v>
      </c>
      <c r="F84" s="43">
        <v>45</v>
      </c>
      <c r="G84" s="25"/>
      <c r="H84" s="26">
        <f t="shared" si="6"/>
        <v>0</v>
      </c>
    </row>
    <row r="85" spans="2:8" x14ac:dyDescent="0.25">
      <c r="B85" s="15">
        <v>4.0999999999999996</v>
      </c>
      <c r="C85" s="93" t="s">
        <v>175</v>
      </c>
      <c r="D85" s="20">
        <v>3</v>
      </c>
      <c r="E85" s="43" t="s">
        <v>163</v>
      </c>
      <c r="F85" s="43">
        <v>50</v>
      </c>
      <c r="G85" s="25"/>
      <c r="H85" s="26">
        <f t="shared" si="6"/>
        <v>0</v>
      </c>
    </row>
    <row r="86" spans="2:8" ht="22.5" x14ac:dyDescent="0.25">
      <c r="B86" s="15">
        <v>4.2</v>
      </c>
      <c r="C86" s="94" t="s">
        <v>286</v>
      </c>
      <c r="D86" s="20">
        <v>1</v>
      </c>
      <c r="E86" s="43" t="s">
        <v>285</v>
      </c>
      <c r="F86" s="43">
        <v>1</v>
      </c>
      <c r="G86" s="25"/>
      <c r="H86" s="26">
        <f t="shared" si="6"/>
        <v>0</v>
      </c>
    </row>
    <row r="87" spans="2:8" x14ac:dyDescent="0.25">
      <c r="B87" s="15">
        <v>5</v>
      </c>
      <c r="C87" s="93" t="s">
        <v>152</v>
      </c>
      <c r="D87" s="20">
        <v>1</v>
      </c>
      <c r="E87" s="43" t="s">
        <v>163</v>
      </c>
      <c r="F87" s="43">
        <v>45</v>
      </c>
      <c r="G87" s="25"/>
      <c r="H87" s="26">
        <f t="shared" si="6"/>
        <v>0</v>
      </c>
    </row>
    <row r="88" spans="2:8" x14ac:dyDescent="0.25">
      <c r="B88" s="15">
        <v>5.0999999999999996</v>
      </c>
      <c r="C88" s="93" t="s">
        <v>176</v>
      </c>
      <c r="D88" s="20">
        <v>1</v>
      </c>
      <c r="E88" s="43" t="s">
        <v>163</v>
      </c>
      <c r="F88" s="43">
        <v>50</v>
      </c>
      <c r="G88" s="25"/>
      <c r="H88" s="26">
        <f t="shared" si="6"/>
        <v>0</v>
      </c>
    </row>
    <row r="89" spans="2:8" ht="22.5" x14ac:dyDescent="0.25">
      <c r="B89" s="15">
        <v>5.2</v>
      </c>
      <c r="C89" s="94" t="s">
        <v>287</v>
      </c>
      <c r="D89" s="79">
        <v>1</v>
      </c>
      <c r="E89" s="80" t="s">
        <v>288</v>
      </c>
      <c r="F89" s="80">
        <v>5</v>
      </c>
      <c r="G89" s="85"/>
      <c r="H89" s="81">
        <f t="shared" si="6"/>
        <v>0</v>
      </c>
    </row>
    <row r="90" spans="2:8" x14ac:dyDescent="0.25">
      <c r="B90" s="15">
        <v>6</v>
      </c>
      <c r="C90" s="93" t="s">
        <v>153</v>
      </c>
      <c r="D90" s="20">
        <v>1</v>
      </c>
      <c r="E90" s="43" t="s">
        <v>163</v>
      </c>
      <c r="F90" s="43">
        <v>45</v>
      </c>
      <c r="G90" s="25"/>
      <c r="H90" s="26">
        <f t="shared" si="5"/>
        <v>0</v>
      </c>
    </row>
    <row r="91" spans="2:8" x14ac:dyDescent="0.25">
      <c r="B91" s="15">
        <v>6.1</v>
      </c>
      <c r="C91" s="93" t="s">
        <v>177</v>
      </c>
      <c r="D91" s="20">
        <v>1</v>
      </c>
      <c r="E91" s="43" t="s">
        <v>163</v>
      </c>
      <c r="F91" s="43">
        <v>50</v>
      </c>
      <c r="G91" s="25"/>
      <c r="H91" s="26">
        <f t="shared" si="5"/>
        <v>0</v>
      </c>
    </row>
    <row r="92" spans="2:8" ht="23.25" thickBot="1" x14ac:dyDescent="0.3">
      <c r="B92" s="16">
        <v>6.2</v>
      </c>
      <c r="C92" s="95" t="s">
        <v>289</v>
      </c>
      <c r="D92" s="22">
        <v>1</v>
      </c>
      <c r="E92" s="44" t="s">
        <v>288</v>
      </c>
      <c r="F92" s="44">
        <v>5</v>
      </c>
      <c r="G92" s="27"/>
      <c r="H92" s="28">
        <f t="shared" ref="H92" si="7">(D92*F92)*G92</f>
        <v>0</v>
      </c>
    </row>
    <row r="93" spans="2:8" ht="16.5" thickBot="1" x14ac:dyDescent="0.3">
      <c r="B93" s="105" t="s">
        <v>8</v>
      </c>
      <c r="C93" s="106"/>
      <c r="D93" s="106"/>
      <c r="E93" s="106"/>
      <c r="F93" s="106"/>
      <c r="G93" s="107"/>
      <c r="H93" s="2">
        <f>SUM(H78:H92)</f>
        <v>0</v>
      </c>
    </row>
    <row r="94" spans="2:8" x14ac:dyDescent="0.25">
      <c r="B94" s="97" t="s">
        <v>6</v>
      </c>
      <c r="C94" s="98"/>
      <c r="D94" s="99"/>
      <c r="E94" s="99"/>
      <c r="F94" s="99"/>
      <c r="G94" s="99"/>
      <c r="H94" s="100"/>
    </row>
    <row r="95" spans="2:8" ht="15.75" thickBot="1" x14ac:dyDescent="0.3">
      <c r="B95" s="101"/>
      <c r="C95" s="102"/>
      <c r="D95" s="102"/>
      <c r="E95" s="102"/>
      <c r="F95" s="102"/>
      <c r="G95" s="102"/>
      <c r="H95" s="103"/>
    </row>
    <row r="96" spans="2:8" x14ac:dyDescent="0.25">
      <c r="B96" s="108" t="s">
        <v>249</v>
      </c>
      <c r="C96" s="109"/>
      <c r="D96" s="109"/>
      <c r="E96" s="109"/>
      <c r="F96" s="109"/>
      <c r="G96" s="109"/>
    </row>
    <row r="97" spans="2:8" ht="15.75" thickBot="1" x14ac:dyDescent="0.3"/>
    <row r="98" spans="2:8" ht="15.75" thickBot="1" x14ac:dyDescent="0.3">
      <c r="B98" s="110" t="s">
        <v>154</v>
      </c>
      <c r="C98" s="111"/>
      <c r="D98" s="111"/>
      <c r="E98" s="111"/>
      <c r="F98" s="111"/>
      <c r="G98" s="111"/>
      <c r="H98" s="112"/>
    </row>
    <row r="99" spans="2:8" ht="26.25" thickBot="1" x14ac:dyDescent="0.3">
      <c r="B99" s="1" t="s">
        <v>0</v>
      </c>
      <c r="C99" s="1" t="s">
        <v>7</v>
      </c>
      <c r="D99" s="9" t="s">
        <v>161</v>
      </c>
      <c r="E99" s="9" t="s">
        <v>5</v>
      </c>
      <c r="F99" s="9" t="s">
        <v>4</v>
      </c>
      <c r="G99" s="9" t="s">
        <v>9</v>
      </c>
      <c r="H99" s="9" t="s">
        <v>10</v>
      </c>
    </row>
    <row r="100" spans="2:8" x14ac:dyDescent="0.25">
      <c r="B100" s="12">
        <v>1</v>
      </c>
      <c r="C100" s="89" t="s">
        <v>155</v>
      </c>
      <c r="D100" s="21">
        <v>1</v>
      </c>
      <c r="E100" s="42" t="s">
        <v>163</v>
      </c>
      <c r="F100" s="42">
        <v>80</v>
      </c>
      <c r="G100" s="23"/>
      <c r="H100" s="24">
        <f t="shared" ref="H100:H114" si="8">(D100*F100)*G100</f>
        <v>0</v>
      </c>
    </row>
    <row r="101" spans="2:8" x14ac:dyDescent="0.25">
      <c r="B101" s="15">
        <v>1.1000000000000001</v>
      </c>
      <c r="C101" s="87" t="s">
        <v>178</v>
      </c>
      <c r="D101" s="20">
        <v>1</v>
      </c>
      <c r="E101" s="43" t="s">
        <v>163</v>
      </c>
      <c r="F101" s="43">
        <v>87</v>
      </c>
      <c r="G101" s="25"/>
      <c r="H101" s="26">
        <f t="shared" si="8"/>
        <v>0</v>
      </c>
    </row>
    <row r="102" spans="2:8" x14ac:dyDescent="0.25">
      <c r="B102" s="15">
        <v>2</v>
      </c>
      <c r="C102" s="87" t="s">
        <v>156</v>
      </c>
      <c r="D102" s="20">
        <v>1</v>
      </c>
      <c r="E102" s="43" t="s">
        <v>163</v>
      </c>
      <c r="F102" s="43">
        <v>80</v>
      </c>
      <c r="G102" s="25"/>
      <c r="H102" s="26">
        <f t="shared" si="8"/>
        <v>0</v>
      </c>
    </row>
    <row r="103" spans="2:8" x14ac:dyDescent="0.25">
      <c r="B103" s="15">
        <v>2.1</v>
      </c>
      <c r="C103" s="87" t="s">
        <v>179</v>
      </c>
      <c r="D103" s="20">
        <v>1</v>
      </c>
      <c r="E103" s="43" t="s">
        <v>163</v>
      </c>
      <c r="F103" s="43">
        <v>87</v>
      </c>
      <c r="G103" s="25"/>
      <c r="H103" s="26">
        <f t="shared" si="8"/>
        <v>0</v>
      </c>
    </row>
    <row r="104" spans="2:8" x14ac:dyDescent="0.25">
      <c r="B104" s="15">
        <v>3</v>
      </c>
      <c r="C104" s="87" t="s">
        <v>157</v>
      </c>
      <c r="D104" s="20">
        <v>1</v>
      </c>
      <c r="E104" s="43" t="s">
        <v>163</v>
      </c>
      <c r="F104" s="43">
        <v>80</v>
      </c>
      <c r="G104" s="25"/>
      <c r="H104" s="26">
        <f t="shared" ref="H104:H111" si="9">(D104*F104)*G104</f>
        <v>0</v>
      </c>
    </row>
    <row r="105" spans="2:8" x14ac:dyDescent="0.25">
      <c r="B105" s="15">
        <v>3.1</v>
      </c>
      <c r="C105" s="87" t="s">
        <v>180</v>
      </c>
      <c r="D105" s="20">
        <v>1</v>
      </c>
      <c r="E105" s="43" t="s">
        <v>163</v>
      </c>
      <c r="F105" s="43">
        <v>87</v>
      </c>
      <c r="G105" s="25"/>
      <c r="H105" s="26">
        <f t="shared" si="9"/>
        <v>0</v>
      </c>
    </row>
    <row r="106" spans="2:8" x14ac:dyDescent="0.25">
      <c r="B106" s="15">
        <v>4</v>
      </c>
      <c r="C106" s="87" t="s">
        <v>159</v>
      </c>
      <c r="D106" s="20">
        <v>2</v>
      </c>
      <c r="E106" s="43" t="s">
        <v>163</v>
      </c>
      <c r="F106" s="43">
        <v>80</v>
      </c>
      <c r="G106" s="25"/>
      <c r="H106" s="26">
        <f t="shared" si="9"/>
        <v>0</v>
      </c>
    </row>
    <row r="107" spans="2:8" x14ac:dyDescent="0.25">
      <c r="B107" s="15">
        <v>4.0999999999999996</v>
      </c>
      <c r="C107" s="87" t="s">
        <v>181</v>
      </c>
      <c r="D107" s="20">
        <v>3</v>
      </c>
      <c r="E107" s="43" t="s">
        <v>163</v>
      </c>
      <c r="F107" s="43">
        <v>87</v>
      </c>
      <c r="G107" s="25"/>
      <c r="H107" s="26">
        <f t="shared" si="9"/>
        <v>0</v>
      </c>
    </row>
    <row r="108" spans="2:8" ht="24" x14ac:dyDescent="0.25">
      <c r="B108" s="15">
        <v>4.2</v>
      </c>
      <c r="C108" s="90" t="s">
        <v>290</v>
      </c>
      <c r="D108" s="20">
        <v>1</v>
      </c>
      <c r="E108" s="43" t="s">
        <v>285</v>
      </c>
      <c r="F108" s="43">
        <v>1</v>
      </c>
      <c r="G108" s="25"/>
      <c r="H108" s="26">
        <f t="shared" si="9"/>
        <v>0</v>
      </c>
    </row>
    <row r="109" spans="2:8" x14ac:dyDescent="0.25">
      <c r="B109" s="15">
        <v>5</v>
      </c>
      <c r="C109" s="87" t="s">
        <v>158</v>
      </c>
      <c r="D109" s="20">
        <v>1</v>
      </c>
      <c r="E109" s="43" t="s">
        <v>163</v>
      </c>
      <c r="F109" s="43">
        <v>80</v>
      </c>
      <c r="G109" s="25"/>
      <c r="H109" s="26">
        <f t="shared" si="9"/>
        <v>0</v>
      </c>
    </row>
    <row r="110" spans="2:8" x14ac:dyDescent="0.25">
      <c r="B110" s="15">
        <v>5.0999999999999996</v>
      </c>
      <c r="C110" s="87" t="s">
        <v>182</v>
      </c>
      <c r="D110" s="20">
        <v>1</v>
      </c>
      <c r="E110" s="43" t="s">
        <v>163</v>
      </c>
      <c r="F110" s="43">
        <v>87</v>
      </c>
      <c r="G110" s="25"/>
      <c r="H110" s="26">
        <f t="shared" si="9"/>
        <v>0</v>
      </c>
    </row>
    <row r="111" spans="2:8" ht="22.5" x14ac:dyDescent="0.25">
      <c r="B111" s="15">
        <v>5.2</v>
      </c>
      <c r="C111" s="87" t="s">
        <v>291</v>
      </c>
      <c r="D111" s="20">
        <v>1</v>
      </c>
      <c r="E111" s="10" t="s">
        <v>284</v>
      </c>
      <c r="F111" s="43">
        <v>8</v>
      </c>
      <c r="G111" s="25"/>
      <c r="H111" s="26">
        <f t="shared" si="9"/>
        <v>0</v>
      </c>
    </row>
    <row r="112" spans="2:8" x14ac:dyDescent="0.25">
      <c r="B112" s="15">
        <v>6</v>
      </c>
      <c r="C112" s="87" t="s">
        <v>160</v>
      </c>
      <c r="D112" s="20">
        <v>0</v>
      </c>
      <c r="E112" s="43" t="s">
        <v>163</v>
      </c>
      <c r="F112" s="43">
        <v>80</v>
      </c>
      <c r="G112" s="25"/>
      <c r="H112" s="26">
        <f t="shared" si="8"/>
        <v>0</v>
      </c>
    </row>
    <row r="113" spans="1:8" x14ac:dyDescent="0.25">
      <c r="B113" s="15">
        <v>6.1</v>
      </c>
      <c r="C113" s="87" t="s">
        <v>183</v>
      </c>
      <c r="D113" s="20">
        <v>1</v>
      </c>
      <c r="E113" s="43" t="s">
        <v>163</v>
      </c>
      <c r="F113" s="43">
        <v>87</v>
      </c>
      <c r="G113" s="25"/>
      <c r="H113" s="26">
        <f t="shared" si="8"/>
        <v>0</v>
      </c>
    </row>
    <row r="114" spans="1:8" ht="24.75" thickBot="1" x14ac:dyDescent="0.3">
      <c r="B114" s="16">
        <v>6.2</v>
      </c>
      <c r="C114" s="91" t="s">
        <v>292</v>
      </c>
      <c r="D114" s="22">
        <v>1</v>
      </c>
      <c r="E114" s="18" t="s">
        <v>284</v>
      </c>
      <c r="F114" s="44">
        <v>8</v>
      </c>
      <c r="G114" s="27"/>
      <c r="H114" s="28">
        <f t="shared" si="8"/>
        <v>0</v>
      </c>
    </row>
    <row r="115" spans="1:8" ht="16.5" thickBot="1" x14ac:dyDescent="0.3">
      <c r="B115" s="105" t="s">
        <v>8</v>
      </c>
      <c r="C115" s="106"/>
      <c r="D115" s="106"/>
      <c r="E115" s="106"/>
      <c r="F115" s="106"/>
      <c r="G115" s="107"/>
      <c r="H115" s="2">
        <f>SUM(H100:H114)</f>
        <v>0</v>
      </c>
    </row>
    <row r="116" spans="1:8" x14ac:dyDescent="0.25">
      <c r="B116" s="97" t="s">
        <v>6</v>
      </c>
      <c r="C116" s="98"/>
      <c r="D116" s="99"/>
      <c r="E116" s="99"/>
      <c r="F116" s="99"/>
      <c r="G116" s="99"/>
      <c r="H116" s="100"/>
    </row>
    <row r="117" spans="1:8" ht="15.75" thickBot="1" x14ac:dyDescent="0.3">
      <c r="B117" s="101"/>
      <c r="C117" s="102"/>
      <c r="D117" s="102"/>
      <c r="E117" s="102"/>
      <c r="F117" s="102"/>
      <c r="G117" s="102"/>
      <c r="H117" s="103"/>
    </row>
    <row r="118" spans="1:8" x14ac:dyDescent="0.25">
      <c r="B118" s="108" t="s">
        <v>249</v>
      </c>
      <c r="C118" s="109"/>
      <c r="D118" s="109"/>
      <c r="E118" s="109"/>
      <c r="F118" s="109"/>
      <c r="G118" s="109"/>
    </row>
    <row r="122" spans="1:8" x14ac:dyDescent="0.25">
      <c r="B122" s="6"/>
    </row>
    <row r="126" spans="1:8" x14ac:dyDescent="0.25">
      <c r="A126" s="3"/>
      <c r="C126" s="96" t="s">
        <v>11</v>
      </c>
      <c r="D126" s="96"/>
      <c r="E126" s="96"/>
      <c r="F126" s="96"/>
      <c r="G126" s="96"/>
    </row>
    <row r="127" spans="1:8" x14ac:dyDescent="0.25">
      <c r="A127" s="3"/>
      <c r="C127" s="96" t="s">
        <v>12</v>
      </c>
      <c r="D127" s="96"/>
      <c r="E127" s="96"/>
      <c r="F127" s="96"/>
      <c r="G127" s="96"/>
    </row>
    <row r="128" spans="1:8" x14ac:dyDescent="0.25">
      <c r="A128" s="3"/>
      <c r="C128" s="96" t="s">
        <v>13</v>
      </c>
      <c r="D128" s="96"/>
      <c r="E128" s="96"/>
      <c r="F128" s="96"/>
      <c r="G128" s="96"/>
    </row>
  </sheetData>
  <mergeCells count="42">
    <mergeCell ref="B76:H76"/>
    <mergeCell ref="B94:C94"/>
    <mergeCell ref="D94:H94"/>
    <mergeCell ref="B96:G96"/>
    <mergeCell ref="B98:H98"/>
    <mergeCell ref="C126:G126"/>
    <mergeCell ref="C127:G127"/>
    <mergeCell ref="C128:G128"/>
    <mergeCell ref="B54:H54"/>
    <mergeCell ref="B71:G71"/>
    <mergeCell ref="B72:C72"/>
    <mergeCell ref="D72:H72"/>
    <mergeCell ref="B73:H73"/>
    <mergeCell ref="B93:G93"/>
    <mergeCell ref="B95:H95"/>
    <mergeCell ref="B115:G115"/>
    <mergeCell ref="B116:C116"/>
    <mergeCell ref="D116:H116"/>
    <mergeCell ref="B117:H117"/>
    <mergeCell ref="B118:G118"/>
    <mergeCell ref="B74:G74"/>
    <mergeCell ref="B51:H51"/>
    <mergeCell ref="B52:G52"/>
    <mergeCell ref="B29:H29"/>
    <mergeCell ref="B30:G30"/>
    <mergeCell ref="B32:H32"/>
    <mergeCell ref="B49:G49"/>
    <mergeCell ref="B50:C50"/>
    <mergeCell ref="D50:H50"/>
    <mergeCell ref="B14:H14"/>
    <mergeCell ref="B15:G15"/>
    <mergeCell ref="B17:H17"/>
    <mergeCell ref="B27:G27"/>
    <mergeCell ref="B28:C28"/>
    <mergeCell ref="D28:H28"/>
    <mergeCell ref="B13:C13"/>
    <mergeCell ref="D13:H13"/>
    <mergeCell ref="B3:H3"/>
    <mergeCell ref="B4:H4"/>
    <mergeCell ref="B5:H5"/>
    <mergeCell ref="B7:H7"/>
    <mergeCell ref="B12:G12"/>
  </mergeCell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  <rowBreaks count="1" manualBreakCount="1">
    <brk id="60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F83"/>
  <sheetViews>
    <sheetView zoomScaleNormal="100" workbookViewId="0">
      <selection activeCell="B3" sqref="B3:F3"/>
    </sheetView>
  </sheetViews>
  <sheetFormatPr baseColWidth="10" defaultRowHeight="15" x14ac:dyDescent="0.25"/>
  <cols>
    <col min="2" max="2" width="5.140625" customWidth="1"/>
    <col min="3" max="3" width="61.140625" customWidth="1"/>
    <col min="4" max="4" width="11" customWidth="1"/>
    <col min="5" max="6" width="10.140625" customWidth="1"/>
  </cols>
  <sheetData>
    <row r="3" spans="2:6" x14ac:dyDescent="0.25">
      <c r="B3" s="104" t="s">
        <v>269</v>
      </c>
      <c r="C3" s="104"/>
      <c r="D3" s="104"/>
      <c r="E3" s="104"/>
      <c r="F3" s="104"/>
    </row>
    <row r="4" spans="2:6" x14ac:dyDescent="0.25">
      <c r="B4" s="104" t="s">
        <v>271</v>
      </c>
      <c r="C4" s="104"/>
      <c r="D4" s="104"/>
      <c r="E4" s="104"/>
      <c r="F4" s="104"/>
    </row>
    <row r="5" spans="2:6" x14ac:dyDescent="0.25">
      <c r="B5" s="104" t="s">
        <v>3</v>
      </c>
      <c r="C5" s="104"/>
      <c r="D5" s="104"/>
      <c r="E5" s="104"/>
      <c r="F5" s="104"/>
    </row>
    <row r="6" spans="2:6" ht="14.25" customHeight="1" thickBot="1" x14ac:dyDescent="0.3">
      <c r="B6" s="45"/>
      <c r="C6" s="45"/>
      <c r="D6" s="45"/>
      <c r="E6" s="45"/>
      <c r="F6" s="45"/>
    </row>
    <row r="7" spans="2:6" ht="15.75" thickBot="1" x14ac:dyDescent="0.3">
      <c r="B7" s="110" t="s">
        <v>134</v>
      </c>
      <c r="C7" s="111"/>
      <c r="D7" s="111"/>
      <c r="E7" s="111"/>
      <c r="F7" s="112"/>
    </row>
    <row r="8" spans="2:6" ht="39" thickBot="1" x14ac:dyDescent="0.3">
      <c r="B8" s="9" t="s">
        <v>0</v>
      </c>
      <c r="C8" s="9" t="s">
        <v>7</v>
      </c>
      <c r="D8" s="9" t="s">
        <v>161</v>
      </c>
      <c r="E8" s="9" t="s">
        <v>268</v>
      </c>
      <c r="F8" s="9" t="s">
        <v>267</v>
      </c>
    </row>
    <row r="9" spans="2:6" x14ac:dyDescent="0.25">
      <c r="B9" s="12">
        <v>1</v>
      </c>
      <c r="C9" s="38" t="s">
        <v>137</v>
      </c>
      <c r="D9" s="14">
        <v>1</v>
      </c>
      <c r="E9" s="56"/>
      <c r="F9" s="7"/>
    </row>
    <row r="10" spans="2:6" x14ac:dyDescent="0.25">
      <c r="B10" s="15">
        <v>2</v>
      </c>
      <c r="C10" s="87" t="s">
        <v>293</v>
      </c>
      <c r="D10" s="10">
        <v>1</v>
      </c>
      <c r="E10" s="50"/>
      <c r="F10" s="8"/>
    </row>
    <row r="11" spans="2:6" x14ac:dyDescent="0.25">
      <c r="B11" s="15"/>
      <c r="C11" s="87"/>
      <c r="D11" s="10"/>
      <c r="E11" s="50"/>
      <c r="F11" s="8"/>
    </row>
    <row r="12" spans="2:6" x14ac:dyDescent="0.25">
      <c r="B12" s="15"/>
      <c r="C12" s="37"/>
      <c r="D12" s="10"/>
      <c r="E12" s="50"/>
      <c r="F12" s="8"/>
    </row>
    <row r="13" spans="2:6" x14ac:dyDescent="0.25">
      <c r="B13" s="15"/>
      <c r="C13" s="37"/>
      <c r="D13" s="10"/>
      <c r="E13" s="50"/>
      <c r="F13" s="8"/>
    </row>
    <row r="14" spans="2:6" ht="15.75" thickBot="1" x14ac:dyDescent="0.3">
      <c r="B14" s="16"/>
      <c r="C14" s="39"/>
      <c r="D14" s="18"/>
      <c r="E14" s="57"/>
      <c r="F14" s="19"/>
    </row>
    <row r="15" spans="2:6" ht="15.75" thickBot="1" x14ac:dyDescent="0.3"/>
    <row r="16" spans="2:6" ht="15.75" thickBot="1" x14ac:dyDescent="0.3">
      <c r="B16" s="110" t="s">
        <v>135</v>
      </c>
      <c r="C16" s="111"/>
      <c r="D16" s="111"/>
      <c r="E16" s="111"/>
      <c r="F16" s="112"/>
    </row>
    <row r="17" spans="2:6" ht="39" thickBot="1" x14ac:dyDescent="0.3">
      <c r="B17" s="1" t="s">
        <v>0</v>
      </c>
      <c r="C17" s="1" t="s">
        <v>7</v>
      </c>
      <c r="D17" s="9" t="s">
        <v>161</v>
      </c>
      <c r="E17" s="9" t="s">
        <v>268</v>
      </c>
      <c r="F17" s="9" t="s">
        <v>267</v>
      </c>
    </row>
    <row r="18" spans="2:6" x14ac:dyDescent="0.25">
      <c r="B18" s="12">
        <v>1</v>
      </c>
      <c r="C18" s="38" t="s">
        <v>136</v>
      </c>
      <c r="D18" s="14">
        <v>1</v>
      </c>
      <c r="E18" s="56"/>
      <c r="F18" s="7"/>
    </row>
    <row r="19" spans="2:6" x14ac:dyDescent="0.25">
      <c r="B19" s="15">
        <v>2</v>
      </c>
      <c r="C19" s="37" t="s">
        <v>138</v>
      </c>
      <c r="D19" s="10">
        <v>1</v>
      </c>
      <c r="E19" s="50"/>
      <c r="F19" s="8"/>
    </row>
    <row r="20" spans="2:6" x14ac:dyDescent="0.25">
      <c r="B20" s="15">
        <v>3</v>
      </c>
      <c r="C20" s="37" t="s">
        <v>295</v>
      </c>
      <c r="D20" s="10">
        <v>1</v>
      </c>
      <c r="E20" s="50"/>
      <c r="F20" s="8"/>
    </row>
    <row r="21" spans="2:6" x14ac:dyDescent="0.25">
      <c r="B21" s="15">
        <v>4</v>
      </c>
      <c r="C21" s="37" t="s">
        <v>297</v>
      </c>
      <c r="D21" s="10">
        <v>1</v>
      </c>
      <c r="E21" s="50"/>
      <c r="F21" s="8"/>
    </row>
    <row r="22" spans="2:6" x14ac:dyDescent="0.25">
      <c r="B22" s="15"/>
      <c r="C22" s="37"/>
      <c r="D22" s="10"/>
      <c r="E22" s="50"/>
      <c r="F22" s="8"/>
    </row>
    <row r="23" spans="2:6" x14ac:dyDescent="0.25">
      <c r="B23" s="15"/>
      <c r="C23" s="37"/>
      <c r="D23" s="10"/>
      <c r="E23" s="50"/>
      <c r="F23" s="8"/>
    </row>
    <row r="24" spans="2:6" ht="15.75" thickBot="1" x14ac:dyDescent="0.3">
      <c r="B24" s="16"/>
      <c r="C24" s="39"/>
      <c r="D24" s="18"/>
      <c r="E24" s="57"/>
      <c r="F24" s="19"/>
    </row>
    <row r="25" spans="2:6" ht="15.75" thickBot="1" x14ac:dyDescent="0.3">
      <c r="B25" s="108"/>
      <c r="C25" s="109"/>
      <c r="D25" s="109"/>
      <c r="E25" s="109"/>
      <c r="F25" s="109"/>
    </row>
    <row r="26" spans="2:6" ht="40.5" customHeight="1" thickBot="1" x14ac:dyDescent="0.3">
      <c r="B26" s="113" t="s">
        <v>139</v>
      </c>
      <c r="C26" s="114"/>
      <c r="D26" s="114"/>
      <c r="E26" s="114"/>
      <c r="F26" s="115"/>
    </row>
    <row r="27" spans="2:6" ht="39" thickBot="1" x14ac:dyDescent="0.3">
      <c r="B27" s="1" t="s">
        <v>0</v>
      </c>
      <c r="C27" s="1" t="s">
        <v>7</v>
      </c>
      <c r="D27" s="9" t="s">
        <v>161</v>
      </c>
      <c r="E27" s="9" t="s">
        <v>268</v>
      </c>
      <c r="F27" s="9" t="s">
        <v>267</v>
      </c>
    </row>
    <row r="28" spans="2:6" x14ac:dyDescent="0.25">
      <c r="B28" s="12">
        <v>1</v>
      </c>
      <c r="C28" s="89" t="s">
        <v>140</v>
      </c>
      <c r="D28" s="21">
        <v>1</v>
      </c>
      <c r="E28" s="58"/>
      <c r="F28" s="60"/>
    </row>
    <row r="29" spans="2:6" x14ac:dyDescent="0.25">
      <c r="B29" s="15">
        <v>2</v>
      </c>
      <c r="C29" s="87" t="s">
        <v>141</v>
      </c>
      <c r="D29" s="20">
        <v>1</v>
      </c>
      <c r="E29" s="59"/>
      <c r="F29" s="61"/>
    </row>
    <row r="30" spans="2:6" x14ac:dyDescent="0.25">
      <c r="B30" s="15">
        <v>3</v>
      </c>
      <c r="C30" s="87" t="s">
        <v>281</v>
      </c>
      <c r="D30" s="20">
        <v>1</v>
      </c>
      <c r="E30" s="59"/>
      <c r="F30" s="61"/>
    </row>
    <row r="31" spans="2:6" x14ac:dyDescent="0.25">
      <c r="B31" s="15">
        <v>4</v>
      </c>
      <c r="C31" s="87" t="s">
        <v>142</v>
      </c>
      <c r="D31" s="20">
        <v>1</v>
      </c>
      <c r="E31" s="59"/>
      <c r="F31" s="61"/>
    </row>
    <row r="32" spans="2:6" x14ac:dyDescent="0.25">
      <c r="B32" s="15">
        <v>5</v>
      </c>
      <c r="C32" s="87" t="s">
        <v>299</v>
      </c>
      <c r="D32" s="20">
        <v>1</v>
      </c>
      <c r="E32" s="59"/>
      <c r="F32" s="61"/>
    </row>
    <row r="33" spans="2:6" x14ac:dyDescent="0.25">
      <c r="B33" s="15">
        <v>6</v>
      </c>
      <c r="C33" s="87" t="s">
        <v>302</v>
      </c>
      <c r="D33" s="20">
        <v>1</v>
      </c>
      <c r="E33" s="59"/>
      <c r="F33" s="61"/>
    </row>
    <row r="34" spans="2:6" x14ac:dyDescent="0.25">
      <c r="B34" s="15"/>
      <c r="C34" s="37"/>
      <c r="D34" s="20"/>
      <c r="E34" s="59"/>
      <c r="F34" s="61"/>
    </row>
    <row r="35" spans="2:6" x14ac:dyDescent="0.25">
      <c r="B35" s="15"/>
      <c r="C35" s="37"/>
      <c r="D35" s="20"/>
      <c r="E35" s="59"/>
      <c r="F35" s="61"/>
    </row>
    <row r="36" spans="2:6" x14ac:dyDescent="0.25">
      <c r="B36" s="15"/>
      <c r="C36" s="37"/>
      <c r="D36" s="20"/>
      <c r="E36" s="59"/>
      <c r="F36" s="61"/>
    </row>
    <row r="37" spans="2:6" ht="15.75" thickBot="1" x14ac:dyDescent="0.3">
      <c r="B37" s="16"/>
      <c r="C37" s="39"/>
      <c r="D37" s="22"/>
      <c r="E37" s="62"/>
      <c r="F37" s="63"/>
    </row>
    <row r="38" spans="2:6" ht="15.75" thickBot="1" x14ac:dyDescent="0.3"/>
    <row r="39" spans="2:6" ht="15.75" thickBot="1" x14ac:dyDescent="0.3">
      <c r="B39" s="110" t="s">
        <v>143</v>
      </c>
      <c r="C39" s="111"/>
      <c r="D39" s="111"/>
      <c r="E39" s="111"/>
      <c r="F39" s="112"/>
    </row>
    <row r="40" spans="2:6" ht="39" thickBot="1" x14ac:dyDescent="0.3">
      <c r="B40" s="1" t="s">
        <v>0</v>
      </c>
      <c r="C40" s="1" t="s">
        <v>7</v>
      </c>
      <c r="D40" s="9" t="s">
        <v>161</v>
      </c>
      <c r="E40" s="9" t="s">
        <v>268</v>
      </c>
      <c r="F40" s="9" t="s">
        <v>267</v>
      </c>
    </row>
    <row r="41" spans="2:6" x14ac:dyDescent="0.25">
      <c r="B41" s="12">
        <v>1</v>
      </c>
      <c r="C41" s="89" t="s">
        <v>144</v>
      </c>
      <c r="D41" s="21">
        <v>1</v>
      </c>
      <c r="E41" s="58"/>
      <c r="F41" s="60"/>
    </row>
    <row r="42" spans="2:6" x14ac:dyDescent="0.25">
      <c r="B42" s="15">
        <v>2</v>
      </c>
      <c r="C42" s="87" t="s">
        <v>145</v>
      </c>
      <c r="D42" s="20">
        <v>1</v>
      </c>
      <c r="E42" s="59"/>
      <c r="F42" s="61"/>
    </row>
    <row r="43" spans="2:6" x14ac:dyDescent="0.25">
      <c r="B43" s="15">
        <v>4</v>
      </c>
      <c r="C43" s="87" t="s">
        <v>146</v>
      </c>
      <c r="D43" s="20">
        <v>1</v>
      </c>
      <c r="E43" s="59"/>
      <c r="F43" s="61"/>
    </row>
    <row r="44" spans="2:6" x14ac:dyDescent="0.25">
      <c r="B44" s="15">
        <v>5</v>
      </c>
      <c r="C44" s="87" t="s">
        <v>312</v>
      </c>
      <c r="D44" s="20">
        <v>1</v>
      </c>
      <c r="E44" s="59"/>
      <c r="F44" s="61"/>
    </row>
    <row r="45" spans="2:6" x14ac:dyDescent="0.25">
      <c r="B45" s="15">
        <v>6</v>
      </c>
      <c r="C45" s="37" t="s">
        <v>305</v>
      </c>
      <c r="D45" s="20">
        <v>1</v>
      </c>
      <c r="E45" s="59"/>
      <c r="F45" s="61"/>
    </row>
    <row r="46" spans="2:6" x14ac:dyDescent="0.25">
      <c r="B46" s="15">
        <v>7</v>
      </c>
      <c r="C46" s="37" t="s">
        <v>308</v>
      </c>
      <c r="D46" s="20">
        <v>1</v>
      </c>
      <c r="E46" s="59"/>
      <c r="F46" s="61"/>
    </row>
    <row r="47" spans="2:6" x14ac:dyDescent="0.25">
      <c r="B47" s="15"/>
      <c r="C47" s="37"/>
      <c r="D47" s="20"/>
      <c r="E47" s="59"/>
      <c r="F47" s="61"/>
    </row>
    <row r="48" spans="2:6" x14ac:dyDescent="0.25">
      <c r="B48" s="15"/>
      <c r="C48" s="37"/>
      <c r="D48" s="20"/>
      <c r="E48" s="59"/>
      <c r="F48" s="61"/>
    </row>
    <row r="49" spans="2:6" ht="15.75" thickBot="1" x14ac:dyDescent="0.3">
      <c r="B49" s="16"/>
      <c r="C49" s="39"/>
      <c r="D49" s="22"/>
      <c r="E49" s="62"/>
      <c r="F49" s="63"/>
    </row>
    <row r="50" spans="2:6" ht="15.75" thickBot="1" x14ac:dyDescent="0.3"/>
    <row r="51" spans="2:6" ht="15.75" thickBot="1" x14ac:dyDescent="0.3">
      <c r="B51" s="110" t="s">
        <v>147</v>
      </c>
      <c r="C51" s="111"/>
      <c r="D51" s="111"/>
      <c r="E51" s="111"/>
      <c r="F51" s="112"/>
    </row>
    <row r="52" spans="2:6" ht="39" thickBot="1" x14ac:dyDescent="0.3">
      <c r="B52" s="1" t="s">
        <v>0</v>
      </c>
      <c r="C52" s="1" t="s">
        <v>7</v>
      </c>
      <c r="D52" s="9" t="s">
        <v>161</v>
      </c>
      <c r="E52" s="9" t="s">
        <v>268</v>
      </c>
      <c r="F52" s="9" t="s">
        <v>267</v>
      </c>
    </row>
    <row r="53" spans="2:6" x14ac:dyDescent="0.25">
      <c r="B53" s="12">
        <v>1</v>
      </c>
      <c r="C53" s="92" t="s">
        <v>148</v>
      </c>
      <c r="D53" s="21">
        <v>1</v>
      </c>
      <c r="E53" s="58"/>
      <c r="F53" s="60"/>
    </row>
    <row r="54" spans="2:6" x14ac:dyDescent="0.25">
      <c r="B54" s="15">
        <v>2</v>
      </c>
      <c r="C54" s="93" t="s">
        <v>149</v>
      </c>
      <c r="D54" s="20">
        <v>1</v>
      </c>
      <c r="E54" s="59"/>
      <c r="F54" s="61"/>
    </row>
    <row r="55" spans="2:6" x14ac:dyDescent="0.25">
      <c r="B55" s="15">
        <v>4</v>
      </c>
      <c r="C55" s="93" t="s">
        <v>150</v>
      </c>
      <c r="D55" s="20">
        <v>1</v>
      </c>
      <c r="E55" s="59"/>
      <c r="F55" s="61"/>
    </row>
    <row r="56" spans="2:6" x14ac:dyDescent="0.25">
      <c r="B56" s="15">
        <v>5</v>
      </c>
      <c r="C56" s="93" t="s">
        <v>151</v>
      </c>
      <c r="D56" s="20">
        <v>1</v>
      </c>
      <c r="E56" s="59"/>
      <c r="F56" s="61"/>
    </row>
    <row r="57" spans="2:6" x14ac:dyDescent="0.25">
      <c r="B57" s="15">
        <v>6</v>
      </c>
      <c r="C57" s="93" t="s">
        <v>152</v>
      </c>
      <c r="D57" s="20">
        <v>1</v>
      </c>
      <c r="E57" s="59"/>
      <c r="F57" s="61"/>
    </row>
    <row r="58" spans="2:6" x14ac:dyDescent="0.25">
      <c r="B58" s="15">
        <v>7</v>
      </c>
      <c r="C58" s="93" t="s">
        <v>153</v>
      </c>
      <c r="D58" s="20">
        <v>1</v>
      </c>
      <c r="E58" s="59"/>
      <c r="F58" s="61"/>
    </row>
    <row r="59" spans="2:6" x14ac:dyDescent="0.25">
      <c r="B59" s="15"/>
      <c r="C59" s="40"/>
      <c r="D59" s="20"/>
      <c r="E59" s="59"/>
      <c r="F59" s="61"/>
    </row>
    <row r="60" spans="2:6" x14ac:dyDescent="0.25">
      <c r="B60" s="15"/>
      <c r="C60" s="40"/>
      <c r="D60" s="20"/>
      <c r="E60" s="59"/>
      <c r="F60" s="61"/>
    </row>
    <row r="61" spans="2:6" ht="15.75" thickBot="1" x14ac:dyDescent="0.3">
      <c r="B61" s="16"/>
      <c r="C61" s="41"/>
      <c r="D61" s="22"/>
      <c r="E61" s="62"/>
      <c r="F61" s="63"/>
    </row>
    <row r="62" spans="2:6" ht="15.75" thickBot="1" x14ac:dyDescent="0.3"/>
    <row r="63" spans="2:6" ht="15.75" thickBot="1" x14ac:dyDescent="0.3">
      <c r="B63" s="110" t="s">
        <v>154</v>
      </c>
      <c r="C63" s="111"/>
      <c r="D63" s="111"/>
      <c r="E63" s="111"/>
      <c r="F63" s="112"/>
    </row>
    <row r="64" spans="2:6" ht="39" thickBot="1" x14ac:dyDescent="0.3">
      <c r="B64" s="1" t="s">
        <v>0</v>
      </c>
      <c r="C64" s="1" t="s">
        <v>7</v>
      </c>
      <c r="D64" s="9" t="s">
        <v>161</v>
      </c>
      <c r="E64" s="9" t="s">
        <v>268</v>
      </c>
      <c r="F64" s="9" t="s">
        <v>267</v>
      </c>
    </row>
    <row r="65" spans="2:6" x14ac:dyDescent="0.25">
      <c r="B65" s="12">
        <v>1</v>
      </c>
      <c r="C65" s="89" t="s">
        <v>155</v>
      </c>
      <c r="D65" s="21">
        <v>1</v>
      </c>
      <c r="E65" s="58"/>
      <c r="F65" s="60"/>
    </row>
    <row r="66" spans="2:6" x14ac:dyDescent="0.25">
      <c r="B66" s="15">
        <v>2</v>
      </c>
      <c r="C66" s="87" t="s">
        <v>156</v>
      </c>
      <c r="D66" s="20">
        <v>1</v>
      </c>
      <c r="E66" s="59"/>
      <c r="F66" s="61"/>
    </row>
    <row r="67" spans="2:6" x14ac:dyDescent="0.25">
      <c r="B67" s="15">
        <v>4</v>
      </c>
      <c r="C67" s="87" t="s">
        <v>157</v>
      </c>
      <c r="D67" s="20">
        <v>1</v>
      </c>
      <c r="E67" s="59"/>
      <c r="F67" s="61"/>
    </row>
    <row r="68" spans="2:6" x14ac:dyDescent="0.25">
      <c r="B68" s="15">
        <v>5</v>
      </c>
      <c r="C68" s="87" t="s">
        <v>159</v>
      </c>
      <c r="D68" s="20">
        <v>1</v>
      </c>
      <c r="E68" s="59"/>
      <c r="F68" s="61"/>
    </row>
    <row r="69" spans="2:6" x14ac:dyDescent="0.25">
      <c r="B69" s="15">
        <v>6</v>
      </c>
      <c r="C69" s="87" t="s">
        <v>158</v>
      </c>
      <c r="D69" s="20">
        <v>1</v>
      </c>
      <c r="E69" s="59"/>
      <c r="F69" s="61"/>
    </row>
    <row r="70" spans="2:6" x14ac:dyDescent="0.25">
      <c r="B70" s="15">
        <v>7</v>
      </c>
      <c r="C70" s="87" t="s">
        <v>160</v>
      </c>
      <c r="D70" s="20">
        <v>1</v>
      </c>
      <c r="E70" s="59"/>
      <c r="F70" s="61"/>
    </row>
    <row r="71" spans="2:6" x14ac:dyDescent="0.25">
      <c r="B71" s="15"/>
      <c r="C71" s="37"/>
      <c r="D71" s="20"/>
      <c r="E71" s="59"/>
      <c r="F71" s="61"/>
    </row>
    <row r="72" spans="2:6" x14ac:dyDescent="0.25">
      <c r="B72" s="15"/>
      <c r="C72" s="37"/>
      <c r="D72" s="20"/>
      <c r="E72" s="59"/>
      <c r="F72" s="61"/>
    </row>
    <row r="73" spans="2:6" ht="15.75" thickBot="1" x14ac:dyDescent="0.3">
      <c r="B73" s="16"/>
      <c r="C73" s="39"/>
      <c r="D73" s="22"/>
      <c r="E73" s="62"/>
      <c r="F73" s="63"/>
    </row>
    <row r="77" spans="2:6" x14ac:dyDescent="0.25">
      <c r="B77" s="6"/>
    </row>
    <row r="81" spans="1:6" x14ac:dyDescent="0.25">
      <c r="A81" s="3"/>
      <c r="C81" s="96" t="s">
        <v>11</v>
      </c>
      <c r="D81" s="96"/>
      <c r="E81" s="96"/>
      <c r="F81" s="96"/>
    </row>
    <row r="82" spans="1:6" x14ac:dyDescent="0.25">
      <c r="A82" s="3"/>
      <c r="C82" s="96" t="s">
        <v>12</v>
      </c>
      <c r="D82" s="96"/>
      <c r="E82" s="96"/>
      <c r="F82" s="96"/>
    </row>
    <row r="83" spans="1:6" x14ac:dyDescent="0.25">
      <c r="A83" s="3"/>
      <c r="C83" s="96" t="s">
        <v>13</v>
      </c>
      <c r="D83" s="96"/>
      <c r="E83" s="96"/>
      <c r="F83" s="96"/>
    </row>
  </sheetData>
  <mergeCells count="13">
    <mergeCell ref="C81:F81"/>
    <mergeCell ref="C82:F82"/>
    <mergeCell ref="C83:F83"/>
    <mergeCell ref="B63:F63"/>
    <mergeCell ref="B51:F51"/>
    <mergeCell ref="B39:F39"/>
    <mergeCell ref="B25:F25"/>
    <mergeCell ref="B26:F26"/>
    <mergeCell ref="B16:F16"/>
    <mergeCell ref="B3:F3"/>
    <mergeCell ref="B4:F4"/>
    <mergeCell ref="B5:F5"/>
    <mergeCell ref="B7:F7"/>
  </mergeCells>
  <pageMargins left="0.70866141732283472" right="0.70866141732283472" top="0.74803149606299213" bottom="0.74803149606299213" header="0.31496062992125984" footer="0.31496062992125984"/>
  <pageSetup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</sheetPr>
  <dimension ref="A3:F63"/>
  <sheetViews>
    <sheetView zoomScaleNormal="100" workbookViewId="0">
      <selection activeCell="C2" sqref="C2"/>
    </sheetView>
  </sheetViews>
  <sheetFormatPr baseColWidth="10" defaultRowHeight="15" x14ac:dyDescent="0.25"/>
  <cols>
    <col min="2" max="2" width="5.140625" customWidth="1"/>
    <col min="3" max="3" width="50.7109375" customWidth="1"/>
    <col min="4" max="4" width="10.140625" customWidth="1"/>
    <col min="5" max="5" width="15" customWidth="1"/>
    <col min="6" max="6" width="13.7109375" customWidth="1"/>
  </cols>
  <sheetData>
    <row r="3" spans="2:6" x14ac:dyDescent="0.25">
      <c r="B3" s="104" t="s">
        <v>20</v>
      </c>
      <c r="C3" s="104"/>
      <c r="D3" s="104"/>
      <c r="E3" s="104"/>
      <c r="F3" s="104"/>
    </row>
    <row r="4" spans="2:6" x14ac:dyDescent="0.25">
      <c r="B4" s="104" t="s">
        <v>185</v>
      </c>
      <c r="C4" s="104"/>
      <c r="D4" s="104"/>
      <c r="E4" s="104"/>
      <c r="F4" s="104"/>
    </row>
    <row r="5" spans="2:6" x14ac:dyDescent="0.25">
      <c r="B5" s="104" t="s">
        <v>3</v>
      </c>
      <c r="C5" s="104"/>
      <c r="D5" s="104"/>
      <c r="E5" s="104"/>
      <c r="F5" s="104"/>
    </row>
    <row r="6" spans="2:6" ht="14.25" customHeight="1" thickBot="1" x14ac:dyDescent="0.3">
      <c r="B6" s="5"/>
      <c r="C6" s="5"/>
      <c r="D6" s="5"/>
      <c r="E6" s="5"/>
      <c r="F6" s="5"/>
    </row>
    <row r="7" spans="2:6" ht="15.75" thickBot="1" x14ac:dyDescent="0.3">
      <c r="B7" s="110" t="s">
        <v>186</v>
      </c>
      <c r="C7" s="111"/>
      <c r="D7" s="111"/>
      <c r="E7" s="111"/>
      <c r="F7" s="112"/>
    </row>
    <row r="8" spans="2:6" ht="26.25" thickBot="1" x14ac:dyDescent="0.3">
      <c r="B8" s="9" t="s">
        <v>0</v>
      </c>
      <c r="C8" s="9" t="s">
        <v>7</v>
      </c>
      <c r="D8" s="9" t="s">
        <v>4</v>
      </c>
      <c r="E8" s="9" t="s">
        <v>9</v>
      </c>
      <c r="F8" s="9" t="s">
        <v>10</v>
      </c>
    </row>
    <row r="9" spans="2:6" ht="118.5" x14ac:dyDescent="0.25">
      <c r="B9" s="12" t="s">
        <v>187</v>
      </c>
      <c r="C9" s="13" t="s">
        <v>188</v>
      </c>
      <c r="D9" s="14">
        <v>1</v>
      </c>
      <c r="E9" s="23"/>
      <c r="F9" s="24">
        <f t="shared" ref="F9:F17" si="0">E9*D9</f>
        <v>0</v>
      </c>
    </row>
    <row r="10" spans="2:6" x14ac:dyDescent="0.25">
      <c r="B10" s="15" t="s">
        <v>189</v>
      </c>
      <c r="C10" s="11" t="s">
        <v>190</v>
      </c>
      <c r="D10" s="10">
        <v>1</v>
      </c>
      <c r="E10" s="25"/>
      <c r="F10" s="26">
        <f t="shared" si="0"/>
        <v>0</v>
      </c>
    </row>
    <row r="11" spans="2:6" ht="22.5" x14ac:dyDescent="0.25">
      <c r="B11" s="15" t="s">
        <v>191</v>
      </c>
      <c r="C11" s="11" t="s">
        <v>192</v>
      </c>
      <c r="D11" s="10">
        <v>1</v>
      </c>
      <c r="E11" s="25"/>
      <c r="F11" s="26">
        <f t="shared" si="0"/>
        <v>0</v>
      </c>
    </row>
    <row r="12" spans="2:6" ht="33.75" x14ac:dyDescent="0.25">
      <c r="B12" s="15" t="s">
        <v>193</v>
      </c>
      <c r="C12" s="11" t="s">
        <v>194</v>
      </c>
      <c r="D12" s="10">
        <v>1</v>
      </c>
      <c r="E12" s="25"/>
      <c r="F12" s="26">
        <f t="shared" si="0"/>
        <v>0</v>
      </c>
    </row>
    <row r="13" spans="2:6" ht="34.5" x14ac:dyDescent="0.25">
      <c r="B13" s="15" t="s">
        <v>195</v>
      </c>
      <c r="C13" s="11" t="s">
        <v>196</v>
      </c>
      <c r="D13" s="10">
        <v>1</v>
      </c>
      <c r="E13" s="25"/>
      <c r="F13" s="26">
        <f t="shared" si="0"/>
        <v>0</v>
      </c>
    </row>
    <row r="14" spans="2:6" ht="46.5" x14ac:dyDescent="0.25">
      <c r="B14" s="15" t="s">
        <v>197</v>
      </c>
      <c r="C14" s="11" t="s">
        <v>198</v>
      </c>
      <c r="D14" s="10">
        <v>1</v>
      </c>
      <c r="E14" s="25"/>
      <c r="F14" s="26">
        <f t="shared" si="0"/>
        <v>0</v>
      </c>
    </row>
    <row r="15" spans="2:6" ht="22.5" x14ac:dyDescent="0.25">
      <c r="B15" s="15" t="s">
        <v>199</v>
      </c>
      <c r="C15" s="11" t="s">
        <v>200</v>
      </c>
      <c r="D15" s="10">
        <v>1</v>
      </c>
      <c r="E15" s="25"/>
      <c r="F15" s="26">
        <f t="shared" si="0"/>
        <v>0</v>
      </c>
    </row>
    <row r="16" spans="2:6" ht="33.75" x14ac:dyDescent="0.25">
      <c r="B16" s="15" t="s">
        <v>201</v>
      </c>
      <c r="C16" s="11" t="s">
        <v>202</v>
      </c>
      <c r="D16" s="10">
        <v>1</v>
      </c>
      <c r="E16" s="25"/>
      <c r="F16" s="26">
        <f t="shared" si="0"/>
        <v>0</v>
      </c>
    </row>
    <row r="17" spans="2:6" ht="15.75" thickBot="1" x14ac:dyDescent="0.3">
      <c r="B17" s="16" t="s">
        <v>203</v>
      </c>
      <c r="C17" s="17" t="s">
        <v>204</v>
      </c>
      <c r="D17" s="18">
        <v>1</v>
      </c>
      <c r="E17" s="27"/>
      <c r="F17" s="28">
        <f t="shared" si="0"/>
        <v>0</v>
      </c>
    </row>
    <row r="18" spans="2:6" ht="16.5" thickBot="1" x14ac:dyDescent="0.3">
      <c r="B18" s="105" t="s">
        <v>8</v>
      </c>
      <c r="C18" s="106"/>
      <c r="D18" s="106"/>
      <c r="E18" s="107"/>
      <c r="F18" s="2">
        <f>SUM(F9:F17)</f>
        <v>0</v>
      </c>
    </row>
    <row r="19" spans="2:6" x14ac:dyDescent="0.25">
      <c r="B19" s="97" t="s">
        <v>6</v>
      </c>
      <c r="C19" s="98"/>
      <c r="D19" s="99"/>
      <c r="E19" s="99"/>
      <c r="F19" s="100"/>
    </row>
    <row r="20" spans="2:6" ht="15.75" thickBot="1" x14ac:dyDescent="0.3">
      <c r="B20" s="101"/>
      <c r="C20" s="102"/>
      <c r="D20" s="102"/>
      <c r="E20" s="102"/>
      <c r="F20" s="103"/>
    </row>
    <row r="21" spans="2:6" ht="53.25" customHeight="1" x14ac:dyDescent="0.25">
      <c r="B21" s="108" t="s">
        <v>205</v>
      </c>
      <c r="C21" s="109"/>
      <c r="D21" s="109"/>
      <c r="E21" s="109"/>
    </row>
    <row r="22" spans="2:6" ht="15.75" thickBot="1" x14ac:dyDescent="0.3"/>
    <row r="23" spans="2:6" ht="15.75" thickBot="1" x14ac:dyDescent="0.3">
      <c r="B23" s="110" t="s">
        <v>206</v>
      </c>
      <c r="C23" s="111"/>
      <c r="D23" s="111"/>
      <c r="E23" s="111"/>
      <c r="F23" s="112"/>
    </row>
    <row r="24" spans="2:6" ht="30.75" thickBot="1" x14ac:dyDescent="0.3">
      <c r="B24" s="1" t="s">
        <v>0</v>
      </c>
      <c r="C24" s="1" t="s">
        <v>7</v>
      </c>
      <c r="D24" s="1" t="s">
        <v>4</v>
      </c>
      <c r="E24" s="1" t="s">
        <v>9</v>
      </c>
      <c r="F24" s="1" t="s">
        <v>10</v>
      </c>
    </row>
    <row r="25" spans="2:6" ht="101.25" x14ac:dyDescent="0.25">
      <c r="B25" s="12" t="s">
        <v>207</v>
      </c>
      <c r="C25" s="13" t="s">
        <v>208</v>
      </c>
      <c r="D25" s="14">
        <v>1</v>
      </c>
      <c r="E25" s="23"/>
      <c r="F25" s="24">
        <f t="shared" ref="F25:F33" si="1">E25*D25</f>
        <v>0</v>
      </c>
    </row>
    <row r="26" spans="2:6" x14ac:dyDescent="0.25">
      <c r="B26" s="15" t="s">
        <v>209</v>
      </c>
      <c r="C26" s="11" t="s">
        <v>190</v>
      </c>
      <c r="D26" s="10">
        <v>1</v>
      </c>
      <c r="E26" s="25"/>
      <c r="F26" s="26">
        <f t="shared" si="1"/>
        <v>0</v>
      </c>
    </row>
    <row r="27" spans="2:6" ht="22.5" x14ac:dyDescent="0.25">
      <c r="B27" s="15" t="s">
        <v>210</v>
      </c>
      <c r="C27" s="11" t="s">
        <v>211</v>
      </c>
      <c r="D27" s="10">
        <v>1</v>
      </c>
      <c r="E27" s="25"/>
      <c r="F27" s="26">
        <f t="shared" si="1"/>
        <v>0</v>
      </c>
    </row>
    <row r="28" spans="2:6" ht="36" x14ac:dyDescent="0.25">
      <c r="B28" s="15" t="s">
        <v>212</v>
      </c>
      <c r="C28" s="11" t="s">
        <v>213</v>
      </c>
      <c r="D28" s="10">
        <v>1</v>
      </c>
      <c r="E28" s="25"/>
      <c r="F28" s="26">
        <f t="shared" si="1"/>
        <v>0</v>
      </c>
    </row>
    <row r="29" spans="2:6" ht="33.75" x14ac:dyDescent="0.25">
      <c r="B29" s="15" t="s">
        <v>214</v>
      </c>
      <c r="C29" s="11" t="s">
        <v>215</v>
      </c>
      <c r="D29" s="10">
        <v>1</v>
      </c>
      <c r="E29" s="25"/>
      <c r="F29" s="26">
        <f t="shared" si="1"/>
        <v>0</v>
      </c>
    </row>
    <row r="30" spans="2:6" ht="45" x14ac:dyDescent="0.25">
      <c r="B30" s="15" t="s">
        <v>216</v>
      </c>
      <c r="C30" s="11" t="s">
        <v>217</v>
      </c>
      <c r="D30" s="10">
        <v>1</v>
      </c>
      <c r="E30" s="25"/>
      <c r="F30" s="26">
        <f t="shared" si="1"/>
        <v>0</v>
      </c>
    </row>
    <row r="31" spans="2:6" ht="22.5" x14ac:dyDescent="0.25">
      <c r="B31" s="15" t="s">
        <v>218</v>
      </c>
      <c r="C31" s="11" t="s">
        <v>219</v>
      </c>
      <c r="D31" s="10">
        <v>1</v>
      </c>
      <c r="E31" s="25"/>
      <c r="F31" s="26">
        <f t="shared" si="1"/>
        <v>0</v>
      </c>
    </row>
    <row r="32" spans="2:6" ht="36" x14ac:dyDescent="0.25">
      <c r="B32" s="15" t="s">
        <v>220</v>
      </c>
      <c r="C32" s="11" t="s">
        <v>221</v>
      </c>
      <c r="D32" s="10">
        <v>1</v>
      </c>
      <c r="E32" s="25"/>
      <c r="F32" s="26">
        <f t="shared" si="1"/>
        <v>0</v>
      </c>
    </row>
    <row r="33" spans="2:6" ht="15.75" thickBot="1" x14ac:dyDescent="0.3">
      <c r="B33" s="16" t="s">
        <v>222</v>
      </c>
      <c r="C33" s="17" t="s">
        <v>204</v>
      </c>
      <c r="D33" s="18">
        <v>1</v>
      </c>
      <c r="E33" s="27"/>
      <c r="F33" s="28">
        <f t="shared" si="1"/>
        <v>0</v>
      </c>
    </row>
    <row r="34" spans="2:6" ht="16.5" thickBot="1" x14ac:dyDescent="0.3">
      <c r="B34" s="105" t="s">
        <v>8</v>
      </c>
      <c r="C34" s="106"/>
      <c r="D34" s="106"/>
      <c r="E34" s="107"/>
      <c r="F34" s="2">
        <f>SUM(F25:F33)</f>
        <v>0</v>
      </c>
    </row>
    <row r="35" spans="2:6" x14ac:dyDescent="0.25">
      <c r="B35" s="97" t="s">
        <v>6</v>
      </c>
      <c r="C35" s="98"/>
      <c r="D35" s="99"/>
      <c r="E35" s="99"/>
      <c r="F35" s="100"/>
    </row>
    <row r="36" spans="2:6" ht="15.75" thickBot="1" x14ac:dyDescent="0.3">
      <c r="B36" s="101"/>
      <c r="C36" s="102"/>
      <c r="D36" s="102"/>
      <c r="E36" s="102"/>
      <c r="F36" s="103"/>
    </row>
    <row r="37" spans="2:6" ht="60" customHeight="1" x14ac:dyDescent="0.25">
      <c r="B37" s="108" t="s">
        <v>205</v>
      </c>
      <c r="C37" s="109"/>
      <c r="D37" s="109"/>
      <c r="E37" s="109"/>
    </row>
    <row r="38" spans="2:6" ht="15.75" thickBot="1" x14ac:dyDescent="0.3"/>
    <row r="39" spans="2:6" ht="15.75" thickBot="1" x14ac:dyDescent="0.3">
      <c r="B39" s="110" t="s">
        <v>223</v>
      </c>
      <c r="C39" s="111"/>
      <c r="D39" s="111"/>
      <c r="E39" s="111"/>
      <c r="F39" s="112"/>
    </row>
    <row r="40" spans="2:6" ht="30.75" thickBot="1" x14ac:dyDescent="0.3">
      <c r="B40" s="1" t="s">
        <v>0</v>
      </c>
      <c r="C40" s="1" t="s">
        <v>7</v>
      </c>
      <c r="D40" s="1" t="s">
        <v>4</v>
      </c>
      <c r="E40" s="1" t="s">
        <v>9</v>
      </c>
      <c r="F40" s="1" t="s">
        <v>10</v>
      </c>
    </row>
    <row r="41" spans="2:6" ht="90" x14ac:dyDescent="0.25">
      <c r="B41" s="12" t="s">
        <v>224</v>
      </c>
      <c r="C41" s="13" t="s">
        <v>225</v>
      </c>
      <c r="D41" s="14">
        <v>1</v>
      </c>
      <c r="E41" s="23"/>
      <c r="F41" s="24">
        <f t="shared" ref="F41:F49" si="2">E41*D41</f>
        <v>0</v>
      </c>
    </row>
    <row r="42" spans="2:6" x14ac:dyDescent="0.25">
      <c r="B42" s="15" t="s">
        <v>226</v>
      </c>
      <c r="C42" s="11" t="s">
        <v>227</v>
      </c>
      <c r="D42" s="10">
        <v>1</v>
      </c>
      <c r="E42" s="25"/>
      <c r="F42" s="26">
        <f t="shared" si="2"/>
        <v>0</v>
      </c>
    </row>
    <row r="43" spans="2:6" ht="36" x14ac:dyDescent="0.25">
      <c r="B43" s="15" t="s">
        <v>228</v>
      </c>
      <c r="C43" s="11" t="s">
        <v>229</v>
      </c>
      <c r="D43" s="10">
        <v>1</v>
      </c>
      <c r="E43" s="25"/>
      <c r="F43" s="26">
        <f t="shared" si="2"/>
        <v>0</v>
      </c>
    </row>
    <row r="44" spans="2:6" ht="48" x14ac:dyDescent="0.25">
      <c r="B44" s="15" t="s">
        <v>230</v>
      </c>
      <c r="C44" s="11" t="s">
        <v>231</v>
      </c>
      <c r="D44" s="10">
        <v>1</v>
      </c>
      <c r="E44" s="25"/>
      <c r="F44" s="26">
        <f t="shared" si="2"/>
        <v>0</v>
      </c>
    </row>
    <row r="45" spans="2:6" ht="48" x14ac:dyDescent="0.25">
      <c r="B45" s="15" t="s">
        <v>232</v>
      </c>
      <c r="C45" s="11" t="s">
        <v>233</v>
      </c>
      <c r="D45" s="10">
        <v>1</v>
      </c>
      <c r="E45" s="25"/>
      <c r="F45" s="26">
        <f t="shared" si="2"/>
        <v>0</v>
      </c>
    </row>
    <row r="46" spans="2:6" ht="47.25" x14ac:dyDescent="0.25">
      <c r="B46" s="15" t="s">
        <v>234</v>
      </c>
      <c r="C46" s="11" t="s">
        <v>235</v>
      </c>
      <c r="D46" s="10">
        <v>1</v>
      </c>
      <c r="E46" s="25"/>
      <c r="F46" s="26">
        <f t="shared" si="2"/>
        <v>0</v>
      </c>
    </row>
    <row r="47" spans="2:6" ht="22.5" x14ac:dyDescent="0.25">
      <c r="B47" s="15" t="s">
        <v>236</v>
      </c>
      <c r="C47" s="11" t="s">
        <v>237</v>
      </c>
      <c r="D47" s="10">
        <v>1</v>
      </c>
      <c r="E47" s="25"/>
      <c r="F47" s="26">
        <f t="shared" si="2"/>
        <v>0</v>
      </c>
    </row>
    <row r="48" spans="2:6" ht="36" x14ac:dyDescent="0.25">
      <c r="B48" s="15" t="s">
        <v>238</v>
      </c>
      <c r="C48" s="11" t="s">
        <v>239</v>
      </c>
      <c r="D48" s="10">
        <v>1</v>
      </c>
      <c r="E48" s="25"/>
      <c r="F48" s="26">
        <f t="shared" si="2"/>
        <v>0</v>
      </c>
    </row>
    <row r="49" spans="1:6" ht="15.75" thickBot="1" x14ac:dyDescent="0.3">
      <c r="B49" s="16" t="s">
        <v>240</v>
      </c>
      <c r="C49" s="17" t="s">
        <v>204</v>
      </c>
      <c r="D49" s="18">
        <v>1</v>
      </c>
      <c r="E49" s="27"/>
      <c r="F49" s="28">
        <f t="shared" si="2"/>
        <v>0</v>
      </c>
    </row>
    <row r="50" spans="1:6" ht="16.5" thickBot="1" x14ac:dyDescent="0.3">
      <c r="B50" s="105" t="s">
        <v>8</v>
      </c>
      <c r="C50" s="106"/>
      <c r="D50" s="106"/>
      <c r="E50" s="107"/>
      <c r="F50" s="2">
        <f>SUM(F41:F49)</f>
        <v>0</v>
      </c>
    </row>
    <row r="51" spans="1:6" x14ac:dyDescent="0.25">
      <c r="B51" s="97" t="s">
        <v>6</v>
      </c>
      <c r="C51" s="98"/>
      <c r="D51" s="99"/>
      <c r="E51" s="99"/>
      <c r="F51" s="100"/>
    </row>
    <row r="52" spans="1:6" ht="15.75" thickBot="1" x14ac:dyDescent="0.3">
      <c r="B52" s="101"/>
      <c r="C52" s="102"/>
      <c r="D52" s="102"/>
      <c r="E52" s="102"/>
      <c r="F52" s="103"/>
    </row>
    <row r="53" spans="1:6" ht="60" customHeight="1" x14ac:dyDescent="0.25">
      <c r="B53" s="108" t="s">
        <v>241</v>
      </c>
      <c r="C53" s="109"/>
      <c r="D53" s="109"/>
      <c r="E53" s="109"/>
    </row>
    <row r="55" spans="1:6" x14ac:dyDescent="0.25">
      <c r="B55" s="6"/>
    </row>
    <row r="56" spans="1:6" x14ac:dyDescent="0.25">
      <c r="B56" s="6"/>
    </row>
    <row r="57" spans="1:6" x14ac:dyDescent="0.25">
      <c r="B57" s="6"/>
    </row>
    <row r="61" spans="1:6" x14ac:dyDescent="0.25">
      <c r="A61" s="3"/>
      <c r="C61" s="96" t="s">
        <v>11</v>
      </c>
      <c r="D61" s="96"/>
      <c r="E61" s="96"/>
    </row>
    <row r="62" spans="1:6" x14ac:dyDescent="0.25">
      <c r="A62" s="3"/>
      <c r="C62" s="96" t="s">
        <v>12</v>
      </c>
      <c r="D62" s="96"/>
      <c r="E62" s="96"/>
    </row>
    <row r="63" spans="1:6" x14ac:dyDescent="0.25">
      <c r="A63" s="3"/>
      <c r="C63" s="96" t="s">
        <v>13</v>
      </c>
      <c r="D63" s="96"/>
      <c r="E63" s="96"/>
    </row>
  </sheetData>
  <mergeCells count="24">
    <mergeCell ref="B19:C19"/>
    <mergeCell ref="D19:F19"/>
    <mergeCell ref="B3:F3"/>
    <mergeCell ref="B4:F4"/>
    <mergeCell ref="B5:F5"/>
    <mergeCell ref="B7:F7"/>
    <mergeCell ref="B18:E18"/>
    <mergeCell ref="B20:F20"/>
    <mergeCell ref="B21:E21"/>
    <mergeCell ref="B23:F23"/>
    <mergeCell ref="B34:E34"/>
    <mergeCell ref="B35:C35"/>
    <mergeCell ref="D35:F35"/>
    <mergeCell ref="B36:F36"/>
    <mergeCell ref="B37:E37"/>
    <mergeCell ref="B39:F39"/>
    <mergeCell ref="B50:E50"/>
    <mergeCell ref="B51:C51"/>
    <mergeCell ref="D51:F51"/>
    <mergeCell ref="C61:E61"/>
    <mergeCell ref="C62:E62"/>
    <mergeCell ref="C63:E63"/>
    <mergeCell ref="B52:F52"/>
    <mergeCell ref="B53:E53"/>
  </mergeCells>
  <pageMargins left="0.70866141732283472" right="0.70866141732283472" top="0.74803149606299213" bottom="0.74803149606299213" header="0.31496062992125984" footer="0.31496062992125984"/>
  <pageSetup scale="84" orientation="portrait" horizontalDpi="0" verticalDpi="0" r:id="rId1"/>
  <rowBreaks count="2" manualBreakCount="2">
    <brk id="21" min="1" max="5" man="1"/>
    <brk id="37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63"/>
  <sheetViews>
    <sheetView zoomScaleNormal="100" workbookViewId="0">
      <selection activeCell="C1" sqref="C1"/>
    </sheetView>
  </sheetViews>
  <sheetFormatPr baseColWidth="10" defaultRowHeight="15" x14ac:dyDescent="0.25"/>
  <cols>
    <col min="2" max="2" width="5.140625" customWidth="1"/>
    <col min="3" max="3" width="50.7109375" customWidth="1"/>
    <col min="4" max="4" width="10.140625" customWidth="1"/>
    <col min="5" max="5" width="15" customWidth="1"/>
  </cols>
  <sheetData>
    <row r="3" spans="2:5" x14ac:dyDescent="0.25">
      <c r="B3" s="104" t="s">
        <v>269</v>
      </c>
      <c r="C3" s="104"/>
      <c r="D3" s="104"/>
      <c r="E3" s="104"/>
    </row>
    <row r="4" spans="2:5" x14ac:dyDescent="0.25">
      <c r="B4" s="104" t="s">
        <v>272</v>
      </c>
      <c r="C4" s="104"/>
      <c r="D4" s="104"/>
      <c r="E4" s="104"/>
    </row>
    <row r="5" spans="2:5" x14ac:dyDescent="0.25">
      <c r="B5" s="104" t="s">
        <v>3</v>
      </c>
      <c r="C5" s="104"/>
      <c r="D5" s="104"/>
      <c r="E5" s="104"/>
    </row>
    <row r="6" spans="2:5" ht="14.25" customHeight="1" thickBot="1" x14ac:dyDescent="0.3">
      <c r="B6" s="45"/>
      <c r="C6" s="45"/>
      <c r="D6" s="45"/>
      <c r="E6" s="45"/>
    </row>
    <row r="7" spans="2:5" ht="15.75" thickBot="1" x14ac:dyDescent="0.3">
      <c r="B7" s="110" t="s">
        <v>186</v>
      </c>
      <c r="C7" s="111"/>
      <c r="D7" s="111"/>
      <c r="E7" s="112"/>
    </row>
    <row r="8" spans="2:5" ht="26.25" thickBot="1" x14ac:dyDescent="0.3">
      <c r="B8" s="9" t="s">
        <v>0</v>
      </c>
      <c r="C8" s="9" t="s">
        <v>7</v>
      </c>
      <c r="D8" s="9" t="s">
        <v>4</v>
      </c>
      <c r="E8" s="9" t="s">
        <v>9</v>
      </c>
    </row>
    <row r="9" spans="2:5" ht="118.5" x14ac:dyDescent="0.25">
      <c r="B9" s="12" t="s">
        <v>187</v>
      </c>
      <c r="C9" s="13" t="s">
        <v>188</v>
      </c>
      <c r="D9" s="14">
        <v>1</v>
      </c>
      <c r="E9" s="24"/>
    </row>
    <row r="10" spans="2:5" x14ac:dyDescent="0.25">
      <c r="B10" s="15" t="s">
        <v>189</v>
      </c>
      <c r="C10" s="11" t="s">
        <v>190</v>
      </c>
      <c r="D10" s="10">
        <v>1</v>
      </c>
      <c r="E10" s="26"/>
    </row>
    <row r="11" spans="2:5" ht="22.5" x14ac:dyDescent="0.25">
      <c r="B11" s="15" t="s">
        <v>191</v>
      </c>
      <c r="C11" s="11" t="s">
        <v>192</v>
      </c>
      <c r="D11" s="10">
        <v>1</v>
      </c>
      <c r="E11" s="26"/>
    </row>
    <row r="12" spans="2:5" ht="33.75" x14ac:dyDescent="0.25">
      <c r="B12" s="15" t="s">
        <v>193</v>
      </c>
      <c r="C12" s="11" t="s">
        <v>194</v>
      </c>
      <c r="D12" s="10">
        <v>1</v>
      </c>
      <c r="E12" s="26"/>
    </row>
    <row r="13" spans="2:5" ht="34.5" x14ac:dyDescent="0.25">
      <c r="B13" s="15" t="s">
        <v>195</v>
      </c>
      <c r="C13" s="11" t="s">
        <v>196</v>
      </c>
      <c r="D13" s="10">
        <v>1</v>
      </c>
      <c r="E13" s="26"/>
    </row>
    <row r="14" spans="2:5" ht="46.5" x14ac:dyDescent="0.25">
      <c r="B14" s="15" t="s">
        <v>197</v>
      </c>
      <c r="C14" s="11" t="s">
        <v>198</v>
      </c>
      <c r="D14" s="10">
        <v>1</v>
      </c>
      <c r="E14" s="26"/>
    </row>
    <row r="15" spans="2:5" ht="22.5" x14ac:dyDescent="0.25">
      <c r="B15" s="15" t="s">
        <v>199</v>
      </c>
      <c r="C15" s="11" t="s">
        <v>200</v>
      </c>
      <c r="D15" s="10">
        <v>1</v>
      </c>
      <c r="E15" s="26"/>
    </row>
    <row r="16" spans="2:5" ht="33.75" x14ac:dyDescent="0.25">
      <c r="B16" s="15" t="s">
        <v>201</v>
      </c>
      <c r="C16" s="11" t="s">
        <v>202</v>
      </c>
      <c r="D16" s="10">
        <v>1</v>
      </c>
      <c r="E16" s="26"/>
    </row>
    <row r="17" spans="2:5" x14ac:dyDescent="0.25">
      <c r="B17" s="15"/>
      <c r="C17" s="11"/>
      <c r="D17" s="10"/>
      <c r="E17" s="26"/>
    </row>
    <row r="18" spans="2:5" x14ac:dyDescent="0.25">
      <c r="B18" s="15"/>
      <c r="C18" s="11"/>
      <c r="D18" s="10"/>
      <c r="E18" s="26"/>
    </row>
    <row r="19" spans="2:5" x14ac:dyDescent="0.25">
      <c r="B19" s="15"/>
      <c r="C19" s="11"/>
      <c r="D19" s="10"/>
      <c r="E19" s="26"/>
    </row>
    <row r="20" spans="2:5" x14ac:dyDescent="0.25">
      <c r="B20" s="15"/>
      <c r="C20" s="11"/>
      <c r="D20" s="10"/>
      <c r="E20" s="26"/>
    </row>
    <row r="21" spans="2:5" ht="15.75" thickBot="1" x14ac:dyDescent="0.3">
      <c r="B21" s="16"/>
      <c r="C21" s="17"/>
      <c r="D21" s="18"/>
      <c r="E21" s="28"/>
    </row>
    <row r="22" spans="2:5" ht="15.75" thickBot="1" x14ac:dyDescent="0.3"/>
    <row r="23" spans="2:5" ht="15.75" thickBot="1" x14ac:dyDescent="0.3">
      <c r="B23" s="110" t="s">
        <v>206</v>
      </c>
      <c r="C23" s="111"/>
      <c r="D23" s="111"/>
      <c r="E23" s="112"/>
    </row>
    <row r="24" spans="2:5" ht="30.75" thickBot="1" x14ac:dyDescent="0.3">
      <c r="B24" s="1" t="s">
        <v>0</v>
      </c>
      <c r="C24" s="1" t="s">
        <v>7</v>
      </c>
      <c r="D24" s="1" t="s">
        <v>4</v>
      </c>
      <c r="E24" s="1" t="s">
        <v>9</v>
      </c>
    </row>
    <row r="25" spans="2:5" ht="101.25" x14ac:dyDescent="0.25">
      <c r="B25" s="12" t="s">
        <v>207</v>
      </c>
      <c r="C25" s="13" t="s">
        <v>208</v>
      </c>
      <c r="D25" s="14">
        <v>1</v>
      </c>
      <c r="E25" s="24"/>
    </row>
    <row r="26" spans="2:5" x14ac:dyDescent="0.25">
      <c r="B26" s="15" t="s">
        <v>209</v>
      </c>
      <c r="C26" s="11" t="s">
        <v>190</v>
      </c>
      <c r="D26" s="10">
        <v>1</v>
      </c>
      <c r="E26" s="26"/>
    </row>
    <row r="27" spans="2:5" ht="22.5" x14ac:dyDescent="0.25">
      <c r="B27" s="15" t="s">
        <v>210</v>
      </c>
      <c r="C27" s="11" t="s">
        <v>211</v>
      </c>
      <c r="D27" s="10">
        <v>1</v>
      </c>
      <c r="E27" s="26"/>
    </row>
    <row r="28" spans="2:5" ht="36" x14ac:dyDescent="0.25">
      <c r="B28" s="15" t="s">
        <v>212</v>
      </c>
      <c r="C28" s="11" t="s">
        <v>213</v>
      </c>
      <c r="D28" s="10">
        <v>1</v>
      </c>
      <c r="E28" s="26"/>
    </row>
    <row r="29" spans="2:5" ht="33.75" x14ac:dyDescent="0.25">
      <c r="B29" s="15" t="s">
        <v>214</v>
      </c>
      <c r="C29" s="11" t="s">
        <v>215</v>
      </c>
      <c r="D29" s="10">
        <v>1</v>
      </c>
      <c r="E29" s="26"/>
    </row>
    <row r="30" spans="2:5" ht="45" x14ac:dyDescent="0.25">
      <c r="B30" s="15" t="s">
        <v>216</v>
      </c>
      <c r="C30" s="11" t="s">
        <v>217</v>
      </c>
      <c r="D30" s="10">
        <v>1</v>
      </c>
      <c r="E30" s="26"/>
    </row>
    <row r="31" spans="2:5" ht="22.5" x14ac:dyDescent="0.25">
      <c r="B31" s="15" t="s">
        <v>218</v>
      </c>
      <c r="C31" s="11" t="s">
        <v>219</v>
      </c>
      <c r="D31" s="10">
        <v>1</v>
      </c>
      <c r="E31" s="26"/>
    </row>
    <row r="32" spans="2:5" ht="36" x14ac:dyDescent="0.25">
      <c r="B32" s="15" t="s">
        <v>220</v>
      </c>
      <c r="C32" s="11" t="s">
        <v>221</v>
      </c>
      <c r="D32" s="10">
        <v>1</v>
      </c>
      <c r="E32" s="26"/>
    </row>
    <row r="33" spans="2:5" x14ac:dyDescent="0.25">
      <c r="B33" s="15"/>
      <c r="C33" s="11"/>
      <c r="D33" s="10"/>
      <c r="E33" s="26"/>
    </row>
    <row r="34" spans="2:5" x14ac:dyDescent="0.25">
      <c r="B34" s="15"/>
      <c r="C34" s="11"/>
      <c r="D34" s="10"/>
      <c r="E34" s="26"/>
    </row>
    <row r="35" spans="2:5" x14ac:dyDescent="0.25">
      <c r="B35" s="15"/>
      <c r="C35" s="11"/>
      <c r="D35" s="10"/>
      <c r="E35" s="26"/>
    </row>
    <row r="36" spans="2:5" x14ac:dyDescent="0.25">
      <c r="B36" s="15"/>
      <c r="C36" s="11"/>
      <c r="D36" s="10"/>
      <c r="E36" s="26"/>
    </row>
    <row r="37" spans="2:5" ht="15.75" thickBot="1" x14ac:dyDescent="0.3">
      <c r="B37" s="16"/>
      <c r="C37" s="17"/>
      <c r="D37" s="18"/>
      <c r="E37" s="28"/>
    </row>
    <row r="38" spans="2:5" ht="15.75" thickBot="1" x14ac:dyDescent="0.3"/>
    <row r="39" spans="2:5" ht="15.75" thickBot="1" x14ac:dyDescent="0.3">
      <c r="B39" s="110" t="s">
        <v>223</v>
      </c>
      <c r="C39" s="111"/>
      <c r="D39" s="111"/>
      <c r="E39" s="112"/>
    </row>
    <row r="40" spans="2:5" ht="30.75" thickBot="1" x14ac:dyDescent="0.3">
      <c r="B40" s="1" t="s">
        <v>0</v>
      </c>
      <c r="C40" s="1" t="s">
        <v>7</v>
      </c>
      <c r="D40" s="1" t="s">
        <v>4</v>
      </c>
      <c r="E40" s="1" t="s">
        <v>9</v>
      </c>
    </row>
    <row r="41" spans="2:5" ht="90" x14ac:dyDescent="0.25">
      <c r="B41" s="12" t="s">
        <v>224</v>
      </c>
      <c r="C41" s="13" t="s">
        <v>225</v>
      </c>
      <c r="D41" s="14">
        <v>1</v>
      </c>
      <c r="E41" s="24"/>
    </row>
    <row r="42" spans="2:5" x14ac:dyDescent="0.25">
      <c r="B42" s="15" t="s">
        <v>226</v>
      </c>
      <c r="C42" s="11" t="s">
        <v>227</v>
      </c>
      <c r="D42" s="10">
        <v>1</v>
      </c>
      <c r="E42" s="26"/>
    </row>
    <row r="43" spans="2:5" ht="36" x14ac:dyDescent="0.25">
      <c r="B43" s="15" t="s">
        <v>228</v>
      </c>
      <c r="C43" s="11" t="s">
        <v>229</v>
      </c>
      <c r="D43" s="10">
        <v>1</v>
      </c>
      <c r="E43" s="26"/>
    </row>
    <row r="44" spans="2:5" ht="48" x14ac:dyDescent="0.25">
      <c r="B44" s="15" t="s">
        <v>230</v>
      </c>
      <c r="C44" s="11" t="s">
        <v>231</v>
      </c>
      <c r="D44" s="10">
        <v>1</v>
      </c>
      <c r="E44" s="26"/>
    </row>
    <row r="45" spans="2:5" ht="48" x14ac:dyDescent="0.25">
      <c r="B45" s="15" t="s">
        <v>232</v>
      </c>
      <c r="C45" s="11" t="s">
        <v>233</v>
      </c>
      <c r="D45" s="10">
        <v>1</v>
      </c>
      <c r="E45" s="26"/>
    </row>
    <row r="46" spans="2:5" ht="47.25" x14ac:dyDescent="0.25">
      <c r="B46" s="15" t="s">
        <v>234</v>
      </c>
      <c r="C46" s="11" t="s">
        <v>235</v>
      </c>
      <c r="D46" s="10">
        <v>1</v>
      </c>
      <c r="E46" s="26"/>
    </row>
    <row r="47" spans="2:5" ht="22.5" x14ac:dyDescent="0.25">
      <c r="B47" s="15" t="s">
        <v>236</v>
      </c>
      <c r="C47" s="11" t="s">
        <v>237</v>
      </c>
      <c r="D47" s="10">
        <v>1</v>
      </c>
      <c r="E47" s="26"/>
    </row>
    <row r="48" spans="2:5" ht="36" x14ac:dyDescent="0.25">
      <c r="B48" s="15" t="s">
        <v>238</v>
      </c>
      <c r="C48" s="11" t="s">
        <v>239</v>
      </c>
      <c r="D48" s="10">
        <v>1</v>
      </c>
      <c r="E48" s="26"/>
    </row>
    <row r="49" spans="1:5" x14ac:dyDescent="0.25">
      <c r="B49" s="15"/>
      <c r="C49" s="11"/>
      <c r="D49" s="10"/>
      <c r="E49" s="26"/>
    </row>
    <row r="50" spans="1:5" x14ac:dyDescent="0.25">
      <c r="B50" s="15"/>
      <c r="C50" s="11"/>
      <c r="D50" s="10"/>
      <c r="E50" s="26"/>
    </row>
    <row r="51" spans="1:5" x14ac:dyDescent="0.25">
      <c r="B51" s="15"/>
      <c r="C51" s="11"/>
      <c r="D51" s="10"/>
      <c r="E51" s="26"/>
    </row>
    <row r="52" spans="1:5" x14ac:dyDescent="0.25">
      <c r="B52" s="15"/>
      <c r="C52" s="11"/>
      <c r="D52" s="10"/>
      <c r="E52" s="26"/>
    </row>
    <row r="53" spans="1:5" ht="15.75" thickBot="1" x14ac:dyDescent="0.3">
      <c r="B53" s="16"/>
      <c r="C53" s="17"/>
      <c r="D53" s="18"/>
      <c r="E53" s="28"/>
    </row>
    <row r="55" spans="1:5" x14ac:dyDescent="0.25">
      <c r="B55" s="6"/>
    </row>
    <row r="56" spans="1:5" x14ac:dyDescent="0.25">
      <c r="B56" s="6"/>
    </row>
    <row r="57" spans="1:5" x14ac:dyDescent="0.25">
      <c r="B57" s="6"/>
    </row>
    <row r="61" spans="1:5" x14ac:dyDescent="0.25">
      <c r="A61" s="3"/>
      <c r="C61" s="96" t="s">
        <v>11</v>
      </c>
      <c r="D61" s="96"/>
      <c r="E61" s="96"/>
    </row>
    <row r="62" spans="1:5" x14ac:dyDescent="0.25">
      <c r="A62" s="3"/>
      <c r="C62" s="96" t="s">
        <v>12</v>
      </c>
      <c r="D62" s="96"/>
      <c r="E62" s="96"/>
    </row>
    <row r="63" spans="1:5" x14ac:dyDescent="0.25">
      <c r="A63" s="3"/>
      <c r="C63" s="96" t="s">
        <v>13</v>
      </c>
      <c r="D63" s="96"/>
      <c r="E63" s="96"/>
    </row>
  </sheetData>
  <mergeCells count="9">
    <mergeCell ref="C62:E62"/>
    <mergeCell ref="C63:E63"/>
    <mergeCell ref="B39:E39"/>
    <mergeCell ref="B23:E23"/>
    <mergeCell ref="B3:E3"/>
    <mergeCell ref="B4:E4"/>
    <mergeCell ref="B5:E5"/>
    <mergeCell ref="B7:E7"/>
    <mergeCell ref="C61:E61"/>
  </mergeCells>
  <pageMargins left="0.70866141732283472" right="0.70866141732283472" top="0.74803149606299213" bottom="0.74803149606299213" header="0.31496062992125984" footer="0.31496062992125984"/>
  <pageSetup scale="84" orientation="portrait" horizontalDpi="0" verticalDpi="0" r:id="rId1"/>
  <rowBreaks count="2" manualBreakCount="2">
    <brk id="21" min="1" max="5" man="1"/>
    <brk id="37" min="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6"/>
  <sheetViews>
    <sheetView zoomScaleNormal="100" workbookViewId="0">
      <selection activeCell="C1" sqref="C1"/>
    </sheetView>
  </sheetViews>
  <sheetFormatPr baseColWidth="10" defaultRowHeight="15" x14ac:dyDescent="0.25"/>
  <cols>
    <col min="2" max="2" width="5.140625" customWidth="1"/>
    <col min="3" max="3" width="50.7109375" customWidth="1"/>
    <col min="4" max="4" width="11.5703125" customWidth="1"/>
    <col min="5" max="6" width="10.140625" customWidth="1"/>
    <col min="7" max="7" width="15" customWidth="1"/>
    <col min="8" max="8" width="13.7109375" customWidth="1"/>
  </cols>
  <sheetData>
    <row r="3" spans="2:8" x14ac:dyDescent="0.25">
      <c r="B3" s="104" t="s">
        <v>20</v>
      </c>
      <c r="C3" s="104"/>
      <c r="D3" s="104"/>
      <c r="E3" s="104"/>
      <c r="F3" s="104"/>
      <c r="G3" s="104"/>
      <c r="H3" s="104"/>
    </row>
    <row r="4" spans="2:8" x14ac:dyDescent="0.25">
      <c r="B4" s="104" t="s">
        <v>242</v>
      </c>
      <c r="C4" s="104"/>
      <c r="D4" s="104"/>
      <c r="E4" s="104"/>
      <c r="F4" s="104"/>
      <c r="G4" s="104"/>
      <c r="H4" s="104"/>
    </row>
    <row r="5" spans="2:8" x14ac:dyDescent="0.25">
      <c r="B5" s="104" t="s">
        <v>3</v>
      </c>
      <c r="C5" s="104"/>
      <c r="D5" s="104"/>
      <c r="E5" s="104"/>
      <c r="F5" s="104"/>
      <c r="G5" s="104"/>
      <c r="H5" s="104"/>
    </row>
    <row r="6" spans="2:8" ht="14.25" customHeight="1" thickBot="1" x14ac:dyDescent="0.3">
      <c r="B6" s="47"/>
      <c r="C6" s="47"/>
      <c r="D6" s="47"/>
      <c r="E6" s="64"/>
      <c r="F6" s="64"/>
      <c r="G6" s="47"/>
      <c r="H6" s="47"/>
    </row>
    <row r="7" spans="2:8" ht="26.25" thickBot="1" x14ac:dyDescent="0.3">
      <c r="B7" s="9" t="s">
        <v>0</v>
      </c>
      <c r="C7" s="9" t="s">
        <v>7</v>
      </c>
      <c r="D7" s="9" t="s">
        <v>161</v>
      </c>
      <c r="E7" s="9" t="s">
        <v>5</v>
      </c>
      <c r="F7" s="9" t="s">
        <v>162</v>
      </c>
      <c r="G7" s="9" t="s">
        <v>9</v>
      </c>
      <c r="H7" s="9" t="s">
        <v>10</v>
      </c>
    </row>
    <row r="8" spans="2:8" x14ac:dyDescent="0.25">
      <c r="B8" s="12">
        <v>1</v>
      </c>
      <c r="C8" s="13" t="s">
        <v>274</v>
      </c>
      <c r="D8" s="14">
        <v>50</v>
      </c>
      <c r="E8" s="14" t="s">
        <v>163</v>
      </c>
      <c r="F8" s="14">
        <v>120</v>
      </c>
      <c r="G8" s="23"/>
      <c r="H8" s="24">
        <f>(D8*F8)*G8</f>
        <v>0</v>
      </c>
    </row>
    <row r="9" spans="2:8" x14ac:dyDescent="0.25">
      <c r="B9" s="15">
        <v>1.1000000000000001</v>
      </c>
      <c r="C9" s="11" t="s">
        <v>277</v>
      </c>
      <c r="D9" s="71">
        <v>50</v>
      </c>
      <c r="E9" s="10" t="s">
        <v>163</v>
      </c>
      <c r="F9" s="10">
        <v>137</v>
      </c>
      <c r="G9" s="25"/>
      <c r="H9" s="26">
        <f t="shared" ref="H9:H13" si="0">(D9*F9)*G9</f>
        <v>0</v>
      </c>
    </row>
    <row r="10" spans="2:8" x14ac:dyDescent="0.25">
      <c r="B10" s="15">
        <v>2</v>
      </c>
      <c r="C10" s="11" t="s">
        <v>275</v>
      </c>
      <c r="D10" s="71">
        <v>50</v>
      </c>
      <c r="E10" s="10" t="s">
        <v>163</v>
      </c>
      <c r="F10" s="10">
        <v>120</v>
      </c>
      <c r="G10" s="25"/>
      <c r="H10" s="26">
        <f t="shared" si="0"/>
        <v>0</v>
      </c>
    </row>
    <row r="11" spans="2:8" x14ac:dyDescent="0.25">
      <c r="B11" s="15">
        <v>2.1</v>
      </c>
      <c r="C11" s="11" t="s">
        <v>278</v>
      </c>
      <c r="D11" s="71">
        <v>50</v>
      </c>
      <c r="E11" s="10" t="s">
        <v>163</v>
      </c>
      <c r="F11" s="10">
        <v>137</v>
      </c>
      <c r="G11" s="25"/>
      <c r="H11" s="26">
        <f t="shared" si="0"/>
        <v>0</v>
      </c>
    </row>
    <row r="12" spans="2:8" x14ac:dyDescent="0.25">
      <c r="B12" s="15">
        <v>3</v>
      </c>
      <c r="C12" s="11" t="s">
        <v>276</v>
      </c>
      <c r="D12" s="71">
        <v>35</v>
      </c>
      <c r="E12" s="10" t="s">
        <v>163</v>
      </c>
      <c r="F12" s="10">
        <v>120</v>
      </c>
      <c r="G12" s="25"/>
      <c r="H12" s="26">
        <f t="shared" si="0"/>
        <v>0</v>
      </c>
    </row>
    <row r="13" spans="2:8" ht="15.75" thickBot="1" x14ac:dyDescent="0.3">
      <c r="B13" s="16">
        <v>3.1</v>
      </c>
      <c r="C13" s="17" t="s">
        <v>279</v>
      </c>
      <c r="D13" s="72">
        <v>35</v>
      </c>
      <c r="E13" s="18" t="s">
        <v>163</v>
      </c>
      <c r="F13" s="18">
        <v>137</v>
      </c>
      <c r="G13" s="27"/>
      <c r="H13" s="28">
        <f t="shared" si="0"/>
        <v>0</v>
      </c>
    </row>
    <row r="14" spans="2:8" ht="16.5" thickBot="1" x14ac:dyDescent="0.3">
      <c r="B14" s="105" t="s">
        <v>8</v>
      </c>
      <c r="C14" s="106"/>
      <c r="D14" s="106"/>
      <c r="E14" s="106"/>
      <c r="F14" s="106"/>
      <c r="G14" s="107"/>
      <c r="H14" s="2">
        <f>SUM(H8:H13)</f>
        <v>0</v>
      </c>
    </row>
    <row r="15" spans="2:8" x14ac:dyDescent="0.25">
      <c r="B15" s="97" t="s">
        <v>6</v>
      </c>
      <c r="C15" s="98"/>
      <c r="D15" s="99"/>
      <c r="E15" s="99"/>
      <c r="F15" s="99"/>
      <c r="G15" s="99"/>
      <c r="H15" s="100"/>
    </row>
    <row r="16" spans="2:8" ht="15.75" thickBot="1" x14ac:dyDescent="0.3">
      <c r="B16" s="101"/>
      <c r="C16" s="102"/>
      <c r="D16" s="102"/>
      <c r="E16" s="102"/>
      <c r="F16" s="102"/>
      <c r="G16" s="102"/>
      <c r="H16" s="103"/>
    </row>
    <row r="17" spans="1:7" ht="19.5" customHeight="1" x14ac:dyDescent="0.25">
      <c r="B17" s="108" t="s">
        <v>250</v>
      </c>
      <c r="C17" s="109"/>
      <c r="D17" s="109"/>
      <c r="E17" s="109"/>
      <c r="F17" s="109"/>
      <c r="G17" s="109"/>
    </row>
    <row r="19" spans="1:7" x14ac:dyDescent="0.25">
      <c r="B19" s="6"/>
    </row>
    <row r="20" spans="1:7" x14ac:dyDescent="0.25">
      <c r="B20" s="6"/>
    </row>
    <row r="24" spans="1:7" x14ac:dyDescent="0.25">
      <c r="A24" s="3"/>
      <c r="C24" s="96" t="s">
        <v>11</v>
      </c>
      <c r="D24" s="96"/>
      <c r="E24" s="96"/>
      <c r="F24" s="96"/>
      <c r="G24" s="96"/>
    </row>
    <row r="25" spans="1:7" x14ac:dyDescent="0.25">
      <c r="A25" s="3"/>
      <c r="C25" s="96" t="s">
        <v>12</v>
      </c>
      <c r="D25" s="96"/>
      <c r="E25" s="96"/>
      <c r="F25" s="96"/>
      <c r="G25" s="96"/>
    </row>
    <row r="26" spans="1:7" x14ac:dyDescent="0.25">
      <c r="A26" s="3"/>
      <c r="C26" s="96" t="s">
        <v>13</v>
      </c>
      <c r="D26" s="96"/>
      <c r="E26" s="96"/>
      <c r="F26" s="96"/>
      <c r="G26" s="96"/>
    </row>
  </sheetData>
  <mergeCells count="11">
    <mergeCell ref="B3:H3"/>
    <mergeCell ref="B4:H4"/>
    <mergeCell ref="B5:H5"/>
    <mergeCell ref="B14:G14"/>
    <mergeCell ref="B15:C15"/>
    <mergeCell ref="D15:H15"/>
    <mergeCell ref="C24:G24"/>
    <mergeCell ref="C25:G25"/>
    <mergeCell ref="C26:G26"/>
    <mergeCell ref="B16:H16"/>
    <mergeCell ref="B17:G17"/>
  </mergeCells>
  <pageMargins left="0.70866141732283472" right="0.70866141732283472" top="0.74803149606299213" bottom="0.74803149606299213" header="0.31496062992125984" footer="0.31496062992125984"/>
  <pageSetup scale="77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F50"/>
  <sheetViews>
    <sheetView zoomScaleNormal="100" workbookViewId="0">
      <selection activeCell="E1" sqref="E1"/>
    </sheetView>
  </sheetViews>
  <sheetFormatPr baseColWidth="10" defaultRowHeight="15" x14ac:dyDescent="0.25"/>
  <cols>
    <col min="2" max="2" width="5.140625" customWidth="1"/>
    <col min="3" max="3" width="50.7109375" customWidth="1"/>
    <col min="4" max="4" width="13" customWidth="1"/>
    <col min="5" max="5" width="15.85546875" customWidth="1"/>
    <col min="6" max="6" width="15" customWidth="1"/>
  </cols>
  <sheetData>
    <row r="3" spans="2:6" x14ac:dyDescent="0.25">
      <c r="B3" s="104" t="s">
        <v>269</v>
      </c>
      <c r="C3" s="104"/>
      <c r="D3" s="104"/>
      <c r="E3" s="104"/>
      <c r="F3" s="104"/>
    </row>
    <row r="4" spans="2:6" x14ac:dyDescent="0.25">
      <c r="B4" s="104" t="s">
        <v>273</v>
      </c>
      <c r="C4" s="104"/>
      <c r="D4" s="104"/>
      <c r="E4" s="104"/>
      <c r="F4" s="104"/>
    </row>
    <row r="5" spans="2:6" x14ac:dyDescent="0.25">
      <c r="B5" s="104" t="s">
        <v>3</v>
      </c>
      <c r="C5" s="104"/>
      <c r="D5" s="104"/>
      <c r="E5" s="104"/>
      <c r="F5" s="104"/>
    </row>
    <row r="6" spans="2:6" ht="14.25" customHeight="1" thickBot="1" x14ac:dyDescent="0.3">
      <c r="B6" s="45"/>
      <c r="C6" s="45"/>
      <c r="D6" s="45"/>
      <c r="E6" s="64"/>
      <c r="F6" s="45"/>
    </row>
    <row r="7" spans="2:6" ht="15.75" thickBot="1" x14ac:dyDescent="0.3">
      <c r="B7" s="110" t="s">
        <v>248</v>
      </c>
      <c r="C7" s="111"/>
      <c r="D7" s="111"/>
      <c r="E7" s="111"/>
      <c r="F7" s="112"/>
    </row>
    <row r="8" spans="2:6" ht="26.25" thickBot="1" x14ac:dyDescent="0.3">
      <c r="B8" s="9" t="s">
        <v>0</v>
      </c>
      <c r="C8" s="9" t="s">
        <v>7</v>
      </c>
      <c r="D8" s="9" t="s">
        <v>161</v>
      </c>
      <c r="E8" s="9" t="s">
        <v>268</v>
      </c>
      <c r="F8" s="9" t="s">
        <v>267</v>
      </c>
    </row>
    <row r="9" spans="2:6" ht="22.5" x14ac:dyDescent="0.25">
      <c r="B9" s="12">
        <v>11</v>
      </c>
      <c r="C9" s="13" t="s">
        <v>243</v>
      </c>
      <c r="D9" s="14">
        <v>1</v>
      </c>
      <c r="E9" s="68"/>
      <c r="F9" s="65"/>
    </row>
    <row r="10" spans="2:6" ht="22.5" x14ac:dyDescent="0.25">
      <c r="B10" s="15">
        <v>1.2</v>
      </c>
      <c r="C10" s="11" t="s">
        <v>244</v>
      </c>
      <c r="D10" s="10">
        <v>1</v>
      </c>
      <c r="E10" s="69"/>
      <c r="F10" s="66"/>
    </row>
    <row r="11" spans="2:6" ht="22.5" x14ac:dyDescent="0.25">
      <c r="B11" s="15">
        <v>1.3</v>
      </c>
      <c r="C11" s="11" t="s">
        <v>245</v>
      </c>
      <c r="D11" s="10">
        <v>1</v>
      </c>
      <c r="E11" s="69"/>
      <c r="F11" s="66"/>
    </row>
    <row r="12" spans="2:6" ht="22.5" x14ac:dyDescent="0.25">
      <c r="B12" s="15">
        <v>1.4</v>
      </c>
      <c r="C12" s="11" t="s">
        <v>246</v>
      </c>
      <c r="D12" s="10">
        <v>1</v>
      </c>
      <c r="E12" s="69"/>
      <c r="F12" s="66"/>
    </row>
    <row r="13" spans="2:6" ht="22.5" x14ac:dyDescent="0.25">
      <c r="B13" s="15">
        <v>1.5</v>
      </c>
      <c r="C13" s="11" t="s">
        <v>247</v>
      </c>
      <c r="D13" s="10">
        <v>1</v>
      </c>
      <c r="E13" s="69"/>
      <c r="F13" s="66"/>
    </row>
    <row r="14" spans="2:6" x14ac:dyDescent="0.25">
      <c r="B14" s="15"/>
      <c r="C14" s="11"/>
      <c r="D14" s="10"/>
      <c r="E14" s="69"/>
      <c r="F14" s="66"/>
    </row>
    <row r="15" spans="2:6" x14ac:dyDescent="0.25">
      <c r="B15" s="15"/>
      <c r="C15" s="11"/>
      <c r="D15" s="10"/>
      <c r="E15" s="69"/>
      <c r="F15" s="66"/>
    </row>
    <row r="16" spans="2:6" x14ac:dyDescent="0.25">
      <c r="B16" s="15"/>
      <c r="C16" s="11"/>
      <c r="D16" s="10"/>
      <c r="E16" s="69"/>
      <c r="F16" s="66"/>
    </row>
    <row r="17" spans="2:6" ht="19.5" customHeight="1" thickBot="1" x14ac:dyDescent="0.3">
      <c r="B17" s="16"/>
      <c r="C17" s="17"/>
      <c r="D17" s="18"/>
      <c r="E17" s="70"/>
      <c r="F17" s="67"/>
    </row>
    <row r="18" spans="2:6" ht="15.75" thickBot="1" x14ac:dyDescent="0.3"/>
    <row r="19" spans="2:6" ht="15.75" thickBot="1" x14ac:dyDescent="0.3">
      <c r="B19" s="110" t="s">
        <v>251</v>
      </c>
      <c r="C19" s="111"/>
      <c r="D19" s="111"/>
      <c r="E19" s="111"/>
      <c r="F19" s="112"/>
    </row>
    <row r="20" spans="2:6" ht="26.25" thickBot="1" x14ac:dyDescent="0.3">
      <c r="B20" s="1" t="s">
        <v>0</v>
      </c>
      <c r="C20" s="1" t="s">
        <v>7</v>
      </c>
      <c r="D20" s="9" t="s">
        <v>161</v>
      </c>
      <c r="E20" s="9" t="s">
        <v>268</v>
      </c>
      <c r="F20" s="9" t="s">
        <v>267</v>
      </c>
    </row>
    <row r="21" spans="2:6" ht="22.5" x14ac:dyDescent="0.25">
      <c r="B21" s="12">
        <v>2.1</v>
      </c>
      <c r="C21" s="13" t="s">
        <v>252</v>
      </c>
      <c r="D21" s="14">
        <v>1</v>
      </c>
      <c r="E21" s="68"/>
      <c r="F21" s="65"/>
    </row>
    <row r="22" spans="2:6" ht="22.5" x14ac:dyDescent="0.25">
      <c r="B22" s="15">
        <v>2.2000000000000002</v>
      </c>
      <c r="C22" s="11" t="s">
        <v>253</v>
      </c>
      <c r="D22" s="10">
        <v>1</v>
      </c>
      <c r="E22" s="69"/>
      <c r="F22" s="66"/>
    </row>
    <row r="23" spans="2:6" ht="22.5" x14ac:dyDescent="0.25">
      <c r="B23" s="15">
        <v>2.2999999999999998</v>
      </c>
      <c r="C23" s="11" t="s">
        <v>254</v>
      </c>
      <c r="D23" s="10">
        <v>1</v>
      </c>
      <c r="E23" s="69"/>
      <c r="F23" s="66"/>
    </row>
    <row r="24" spans="2:6" ht="22.5" x14ac:dyDescent="0.25">
      <c r="B24" s="15">
        <v>2.4</v>
      </c>
      <c r="C24" s="11" t="s">
        <v>255</v>
      </c>
      <c r="D24" s="10">
        <v>1</v>
      </c>
      <c r="E24" s="69"/>
      <c r="F24" s="66"/>
    </row>
    <row r="25" spans="2:6" ht="22.5" x14ac:dyDescent="0.25">
      <c r="B25" s="15">
        <v>2.5</v>
      </c>
      <c r="C25" s="11" t="s">
        <v>256</v>
      </c>
      <c r="D25" s="10">
        <v>1</v>
      </c>
      <c r="E25" s="69"/>
      <c r="F25" s="66"/>
    </row>
    <row r="26" spans="2:6" x14ac:dyDescent="0.25">
      <c r="B26" s="15"/>
      <c r="C26" s="11"/>
      <c r="D26" s="10"/>
      <c r="E26" s="69"/>
      <c r="F26" s="66"/>
    </row>
    <row r="27" spans="2:6" x14ac:dyDescent="0.25">
      <c r="B27" s="15"/>
      <c r="C27" s="11"/>
      <c r="D27" s="10"/>
      <c r="E27" s="69"/>
      <c r="F27" s="66"/>
    </row>
    <row r="28" spans="2:6" x14ac:dyDescent="0.25">
      <c r="B28" s="15"/>
      <c r="C28" s="11"/>
      <c r="D28" s="10"/>
      <c r="E28" s="69"/>
      <c r="F28" s="66"/>
    </row>
    <row r="29" spans="2:6" ht="15" customHeight="1" thickBot="1" x14ac:dyDescent="0.3">
      <c r="B29" s="16"/>
      <c r="C29" s="17"/>
      <c r="D29" s="18"/>
      <c r="E29" s="70"/>
      <c r="F29" s="67"/>
    </row>
    <row r="30" spans="2:6" ht="15.75" thickBot="1" x14ac:dyDescent="0.3"/>
    <row r="31" spans="2:6" ht="15.75" thickBot="1" x14ac:dyDescent="0.3">
      <c r="B31" s="110" t="s">
        <v>257</v>
      </c>
      <c r="C31" s="111"/>
      <c r="D31" s="111"/>
      <c r="E31" s="111"/>
      <c r="F31" s="112"/>
    </row>
    <row r="32" spans="2:6" ht="26.25" thickBot="1" x14ac:dyDescent="0.3">
      <c r="B32" s="1" t="s">
        <v>0</v>
      </c>
      <c r="C32" s="1" t="s">
        <v>7</v>
      </c>
      <c r="D32" s="9" t="s">
        <v>161</v>
      </c>
      <c r="E32" s="9" t="s">
        <v>268</v>
      </c>
      <c r="F32" s="9" t="s">
        <v>267</v>
      </c>
    </row>
    <row r="33" spans="1:6" ht="22.5" x14ac:dyDescent="0.25">
      <c r="B33" s="12">
        <v>3.1</v>
      </c>
      <c r="C33" s="13" t="s">
        <v>258</v>
      </c>
      <c r="D33" s="14">
        <v>1</v>
      </c>
      <c r="E33" s="68"/>
      <c r="F33" s="65"/>
    </row>
    <row r="34" spans="1:6" ht="22.5" x14ac:dyDescent="0.25">
      <c r="B34" s="15">
        <v>3.2</v>
      </c>
      <c r="C34" s="11" t="s">
        <v>259</v>
      </c>
      <c r="D34" s="10">
        <v>1</v>
      </c>
      <c r="E34" s="69"/>
      <c r="F34" s="66"/>
    </row>
    <row r="35" spans="1:6" ht="22.5" x14ac:dyDescent="0.25">
      <c r="B35" s="15">
        <v>3.3</v>
      </c>
      <c r="C35" s="11" t="s">
        <v>260</v>
      </c>
      <c r="D35" s="10">
        <v>1</v>
      </c>
      <c r="E35" s="69"/>
      <c r="F35" s="66"/>
    </row>
    <row r="36" spans="1:6" ht="22.5" x14ac:dyDescent="0.25">
      <c r="B36" s="15">
        <v>3.4</v>
      </c>
      <c r="C36" s="11" t="s">
        <v>261</v>
      </c>
      <c r="D36" s="10">
        <v>1</v>
      </c>
      <c r="E36" s="69"/>
      <c r="F36" s="66"/>
    </row>
    <row r="37" spans="1:6" ht="22.5" x14ac:dyDescent="0.25">
      <c r="B37" s="15">
        <v>3.5</v>
      </c>
      <c r="C37" s="11" t="s">
        <v>262</v>
      </c>
      <c r="D37" s="10">
        <v>1</v>
      </c>
      <c r="E37" s="69"/>
      <c r="F37" s="66"/>
    </row>
    <row r="38" spans="1:6" x14ac:dyDescent="0.25">
      <c r="B38" s="15"/>
      <c r="C38" s="11"/>
      <c r="D38" s="10"/>
      <c r="E38" s="69"/>
      <c r="F38" s="66"/>
    </row>
    <row r="39" spans="1:6" x14ac:dyDescent="0.25">
      <c r="B39" s="15"/>
      <c r="C39" s="11"/>
      <c r="D39" s="10"/>
      <c r="E39" s="69"/>
      <c r="F39" s="66"/>
    </row>
    <row r="40" spans="1:6" x14ac:dyDescent="0.25">
      <c r="B40" s="15"/>
      <c r="C40" s="11"/>
      <c r="D40" s="10"/>
      <c r="E40" s="69"/>
      <c r="F40" s="66"/>
    </row>
    <row r="41" spans="1:6" ht="15" customHeight="1" thickBot="1" x14ac:dyDescent="0.3">
      <c r="B41" s="16"/>
      <c r="C41" s="17"/>
      <c r="D41" s="18"/>
      <c r="E41" s="70"/>
      <c r="F41" s="67"/>
    </row>
    <row r="43" spans="1:6" x14ac:dyDescent="0.25">
      <c r="B43" s="6"/>
    </row>
    <row r="44" spans="1:6" x14ac:dyDescent="0.25">
      <c r="B44" s="6"/>
    </row>
    <row r="48" spans="1:6" x14ac:dyDescent="0.25">
      <c r="A48" s="3"/>
      <c r="C48" s="96" t="s">
        <v>11</v>
      </c>
      <c r="D48" s="96"/>
      <c r="E48" s="96"/>
      <c r="F48" s="96"/>
    </row>
    <row r="49" spans="1:6" x14ac:dyDescent="0.25">
      <c r="A49" s="3"/>
      <c r="C49" s="96" t="s">
        <v>12</v>
      </c>
      <c r="D49" s="96"/>
      <c r="E49" s="96"/>
      <c r="F49" s="96"/>
    </row>
    <row r="50" spans="1:6" x14ac:dyDescent="0.25">
      <c r="A50" s="3"/>
      <c r="C50" s="96" t="s">
        <v>13</v>
      </c>
      <c r="D50" s="96"/>
      <c r="E50" s="96"/>
      <c r="F50" s="96"/>
    </row>
  </sheetData>
  <mergeCells count="9">
    <mergeCell ref="C49:F49"/>
    <mergeCell ref="C50:F50"/>
    <mergeCell ref="B31:F31"/>
    <mergeCell ref="B19:F19"/>
    <mergeCell ref="B3:F3"/>
    <mergeCell ref="B4:F4"/>
    <mergeCell ref="B5:F5"/>
    <mergeCell ref="B7:F7"/>
    <mergeCell ref="C48:F48"/>
  </mergeCell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17</vt:i4>
      </vt:variant>
    </vt:vector>
  </HeadingPairs>
  <TitlesOfParts>
    <vt:vector size="26" baseType="lpstr">
      <vt:lpstr>FORMULARIO B.1</vt:lpstr>
      <vt:lpstr>FOR-B.2 CABEZALES Y ARBOLITOS</vt:lpstr>
      <vt:lpstr>FOR-B.3 P.UNITARIOS CABEZALES</vt:lpstr>
      <vt:lpstr>FOR-B.2 HERRAMIENTAS</vt:lpstr>
      <vt:lpstr>FOR-B.3 P.UNIT.HERRAMIENTAS</vt:lpstr>
      <vt:lpstr>FOR-B.2 COLGADORES LINER</vt:lpstr>
      <vt:lpstr>FOR-B.3 P.UNIT.COLGADORES LINER</vt:lpstr>
      <vt:lpstr>FOR-B.2 PROTEC.CAÑERIAS</vt:lpstr>
      <vt:lpstr>FOR-B.3 P.UNIT.PROT.CAÑERIAS</vt:lpstr>
      <vt:lpstr>'FOR-B.2 CABEZALES Y ARBOLITOS'!Área_de_impresión</vt:lpstr>
      <vt:lpstr>'FOR-B.2 COLGADORES LINER'!Área_de_impresión</vt:lpstr>
      <vt:lpstr>'FOR-B.2 HERRAMIENTAS'!Área_de_impresión</vt:lpstr>
      <vt:lpstr>'FOR-B.2 PROTEC.CAÑERIAS'!Área_de_impresión</vt:lpstr>
      <vt:lpstr>'FOR-B.3 P.UNIT.COLGADORES LINER'!Área_de_impresión</vt:lpstr>
      <vt:lpstr>'FOR-B.3 P.UNIT.HERRAMIENTAS'!Área_de_impresión</vt:lpstr>
      <vt:lpstr>'FOR-B.3 P.UNIT.PROT.CAÑERIAS'!Área_de_impresión</vt:lpstr>
      <vt:lpstr>'FOR-B.3 P.UNITARIOS CABEZALES'!Área_de_impresión</vt:lpstr>
      <vt:lpstr>'FORMULARIO B.1'!Área_de_impresión</vt:lpstr>
      <vt:lpstr>'FOR-B.2 CABEZALES Y ARBOLITOS'!Títulos_a_imprimir</vt:lpstr>
      <vt:lpstr>'FOR-B.2 COLGADORES LINER'!Títulos_a_imprimir</vt:lpstr>
      <vt:lpstr>'FOR-B.2 HERRAMIENTAS'!Títulos_a_imprimir</vt:lpstr>
      <vt:lpstr>'FOR-B.2 PROTEC.CAÑERIAS'!Títulos_a_imprimir</vt:lpstr>
      <vt:lpstr>'FOR-B.3 P.UNIT.COLGADORES LINER'!Títulos_a_imprimir</vt:lpstr>
      <vt:lpstr>'FOR-B.3 P.UNIT.HERRAMIENTAS'!Títulos_a_imprimir</vt:lpstr>
      <vt:lpstr>'FOR-B.3 P.UNIT.PROT.CAÑERIAS'!Títulos_a_imprimir</vt:lpstr>
      <vt:lpstr>'FOR-B.3 P.UNITARIOS CABEZALES'!Títulos_a_imprimir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Alejandro Dalence Vidal</dc:creator>
  <cp:lastModifiedBy>Mario Alejandro Dalence Vidal</cp:lastModifiedBy>
  <cp:lastPrinted>2017-03-28T16:04:54Z</cp:lastPrinted>
  <dcterms:created xsi:type="dcterms:W3CDTF">2016-12-06T13:50:16Z</dcterms:created>
  <dcterms:modified xsi:type="dcterms:W3CDTF">2017-04-17T15:24:23Z</dcterms:modified>
</cp:coreProperties>
</file>